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 Damay\Downloads\"/>
    </mc:Choice>
  </mc:AlternateContent>
  <xr:revisionPtr revIDLastSave="0" documentId="13_ncr:1_{8C73B3B9-C9C3-4B56-A0A4-635961B028C0}" xr6:coauthVersionLast="47" xr6:coauthVersionMax="47" xr10:uidLastSave="{00000000-0000-0000-0000-000000000000}"/>
  <bookViews>
    <workbookView xWindow="-108" yWindow="-108" windowWidth="23256" windowHeight="12576" xr2:uid="{2C36EFFB-1F96-4173-AD46-4601A165C74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K5" i="1"/>
  <c r="E14" i="1"/>
  <c r="G14" i="1"/>
  <c r="M12" i="1"/>
  <c r="K1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92" i="1"/>
  <c r="K12" i="1"/>
  <c r="J12" i="1"/>
  <c r="I12" i="1"/>
  <c r="G15" i="1"/>
  <c r="F14" i="1"/>
  <c r="E15" i="1"/>
  <c r="I15" i="1" s="1"/>
  <c r="E13" i="1"/>
  <c r="H12" i="1"/>
  <c r="G12" i="1"/>
  <c r="F12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9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84" i="1"/>
  <c r="E185" i="1"/>
  <c r="E192" i="1"/>
  <c r="E12" i="1"/>
  <c r="H186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81" i="1"/>
  <c r="G182" i="1"/>
  <c r="G189" i="1"/>
  <c r="G190" i="1"/>
  <c r="G19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G135" i="1" s="1"/>
  <c r="D136" i="1"/>
  <c r="G136" i="1" s="1"/>
  <c r="D137" i="1"/>
  <c r="G137" i="1" s="1"/>
  <c r="D138" i="1"/>
  <c r="G138" i="1" s="1"/>
  <c r="D139" i="1"/>
  <c r="G139" i="1" s="1"/>
  <c r="D140" i="1"/>
  <c r="G140" i="1" s="1"/>
  <c r="D141" i="1"/>
  <c r="E140" i="1" s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G176" i="1" s="1"/>
  <c r="D177" i="1"/>
  <c r="E177" i="1" s="1"/>
  <c r="D178" i="1"/>
  <c r="G178" i="1" s="1"/>
  <c r="D179" i="1"/>
  <c r="E178" i="1" s="1"/>
  <c r="D180" i="1"/>
  <c r="E179" i="1" s="1"/>
  <c r="D181" i="1"/>
  <c r="E180" i="1" s="1"/>
  <c r="D182" i="1"/>
  <c r="E181" i="1" s="1"/>
  <c r="D183" i="1"/>
  <c r="G183" i="1" s="1"/>
  <c r="D184" i="1"/>
  <c r="G184" i="1" s="1"/>
  <c r="D185" i="1"/>
  <c r="G185" i="1" s="1"/>
  <c r="D186" i="1"/>
  <c r="G186" i="1" s="1"/>
  <c r="D187" i="1"/>
  <c r="E186" i="1" s="1"/>
  <c r="D188" i="1"/>
  <c r="E187" i="1" s="1"/>
  <c r="D189" i="1"/>
  <c r="E188" i="1" s="1"/>
  <c r="D190" i="1"/>
  <c r="E189" i="1" s="1"/>
  <c r="D191" i="1"/>
  <c r="G191" i="1" s="1"/>
  <c r="D192" i="1"/>
  <c r="D12" i="1"/>
  <c r="M13" i="1" l="1"/>
  <c r="G141" i="1"/>
  <c r="E138" i="1"/>
  <c r="E137" i="1"/>
  <c r="E133" i="1"/>
  <c r="E136" i="1"/>
  <c r="E135" i="1"/>
  <c r="E134" i="1"/>
  <c r="E141" i="1"/>
  <c r="I141" i="1" s="1"/>
  <c r="J141" i="1" s="1"/>
  <c r="K141" i="1" s="1"/>
  <c r="E132" i="1"/>
  <c r="G133" i="1"/>
  <c r="I133" i="1" s="1"/>
  <c r="J133" i="1" s="1"/>
  <c r="K133" i="1" s="1"/>
  <c r="G188" i="1"/>
  <c r="G180" i="1"/>
  <c r="E191" i="1"/>
  <c r="E183" i="1"/>
  <c r="I183" i="1" s="1"/>
  <c r="J183" i="1" s="1"/>
  <c r="K183" i="1" s="1"/>
  <c r="G187" i="1"/>
  <c r="G179" i="1"/>
  <c r="E190" i="1"/>
  <c r="I190" i="1" s="1"/>
  <c r="J190" i="1" s="1"/>
  <c r="K190" i="1" s="1"/>
  <c r="E182" i="1"/>
  <c r="I182" i="1" s="1"/>
  <c r="J182" i="1" s="1"/>
  <c r="K182" i="1" s="1"/>
  <c r="G177" i="1"/>
  <c r="E176" i="1"/>
  <c r="E175" i="1"/>
  <c r="I63" i="1"/>
  <c r="J63" i="1" s="1"/>
  <c r="I145" i="1"/>
  <c r="J145" i="1" s="1"/>
  <c r="I166" i="1"/>
  <c r="I159" i="1"/>
  <c r="I175" i="1"/>
  <c r="I181" i="1"/>
  <c r="I36" i="1"/>
  <c r="I189" i="1"/>
  <c r="I28" i="1"/>
  <c r="I13" i="1"/>
  <c r="J13" i="1" s="1"/>
  <c r="I45" i="1"/>
  <c r="I32" i="1"/>
  <c r="J32" i="1" s="1"/>
  <c r="I191" i="1"/>
  <c r="J191" i="1" s="1"/>
  <c r="K191" i="1" s="1"/>
  <c r="I151" i="1"/>
  <c r="J151" i="1" s="1"/>
  <c r="I143" i="1"/>
  <c r="J143" i="1" s="1"/>
  <c r="I127" i="1"/>
  <c r="J127" i="1" s="1"/>
  <c r="I134" i="1"/>
  <c r="I112" i="1"/>
  <c r="I117" i="1"/>
  <c r="I93" i="1"/>
  <c r="J93" i="1" s="1"/>
  <c r="I110" i="1"/>
  <c r="I109" i="1"/>
  <c r="J109" i="1" s="1"/>
  <c r="I102" i="1"/>
  <c r="I87" i="1"/>
  <c r="J87" i="1" s="1"/>
  <c r="I79" i="1"/>
  <c r="J79" i="1" s="1"/>
  <c r="I77" i="1"/>
  <c r="I70" i="1"/>
  <c r="J70" i="1" s="1"/>
  <c r="I62" i="1"/>
  <c r="J62" i="1" s="1"/>
  <c r="I61" i="1"/>
  <c r="J61" i="1" s="1"/>
  <c r="I89" i="1"/>
  <c r="I53" i="1"/>
  <c r="J53" i="1" s="1"/>
  <c r="I137" i="1"/>
  <c r="J137" i="1" s="1"/>
  <c r="K137" i="1" s="1"/>
  <c r="I97" i="1"/>
  <c r="J97" i="1" s="1"/>
  <c r="I49" i="1"/>
  <c r="J49" i="1" s="1"/>
  <c r="I16" i="1"/>
  <c r="J16" i="1" s="1"/>
  <c r="I172" i="1"/>
  <c r="I164" i="1"/>
  <c r="I148" i="1"/>
  <c r="I140" i="1"/>
  <c r="J140" i="1" s="1"/>
  <c r="K140" i="1" s="1"/>
  <c r="I132" i="1"/>
  <c r="I124" i="1"/>
  <c r="I116" i="1"/>
  <c r="J116" i="1" s="1"/>
  <c r="I108" i="1"/>
  <c r="J108" i="1" s="1"/>
  <c r="I100" i="1"/>
  <c r="I92" i="1"/>
  <c r="I84" i="1"/>
  <c r="J84" i="1" s="1"/>
  <c r="I76" i="1"/>
  <c r="J76" i="1" s="1"/>
  <c r="I68" i="1"/>
  <c r="I60" i="1"/>
  <c r="J60" i="1" s="1"/>
  <c r="I52" i="1"/>
  <c r="J52" i="1" s="1"/>
  <c r="I44" i="1"/>
  <c r="J44" i="1" s="1"/>
  <c r="I35" i="1"/>
  <c r="I184" i="1"/>
  <c r="J184" i="1" s="1"/>
  <c r="K184" i="1" s="1"/>
  <c r="I176" i="1"/>
  <c r="I168" i="1"/>
  <c r="J168" i="1" s="1"/>
  <c r="I160" i="1"/>
  <c r="J160" i="1" s="1"/>
  <c r="I152" i="1"/>
  <c r="J152" i="1" s="1"/>
  <c r="I136" i="1"/>
  <c r="J136" i="1" s="1"/>
  <c r="K136" i="1" s="1"/>
  <c r="I128" i="1"/>
  <c r="J128" i="1" s="1"/>
  <c r="I104" i="1"/>
  <c r="J104" i="1" s="1"/>
  <c r="I173" i="1"/>
  <c r="J173" i="1" s="1"/>
  <c r="I101" i="1"/>
  <c r="J101" i="1" s="1"/>
  <c r="I129" i="1"/>
  <c r="J129" i="1" s="1"/>
  <c r="I81" i="1"/>
  <c r="J81" i="1" s="1"/>
  <c r="I171" i="1"/>
  <c r="J171" i="1" s="1"/>
  <c r="I147" i="1"/>
  <c r="J147" i="1" s="1"/>
  <c r="I139" i="1"/>
  <c r="J139" i="1" s="1"/>
  <c r="K139" i="1" s="1"/>
  <c r="I131" i="1"/>
  <c r="I107" i="1"/>
  <c r="J107" i="1" s="1"/>
  <c r="I99" i="1"/>
  <c r="J99" i="1" s="1"/>
  <c r="I83" i="1"/>
  <c r="I75" i="1"/>
  <c r="I67" i="1"/>
  <c r="J67" i="1" s="1"/>
  <c r="I42" i="1"/>
  <c r="I34" i="1"/>
  <c r="I26" i="1"/>
  <c r="J26" i="1" s="1"/>
  <c r="I18" i="1"/>
  <c r="I14" i="1"/>
  <c r="I21" i="1"/>
  <c r="J21" i="1" s="1"/>
  <c r="I165" i="1"/>
  <c r="J165" i="1" s="1"/>
  <c r="I57" i="1"/>
  <c r="J57" i="1" s="1"/>
  <c r="I186" i="1"/>
  <c r="J186" i="1" s="1"/>
  <c r="K186" i="1" s="1"/>
  <c r="I170" i="1"/>
  <c r="J170" i="1" s="1"/>
  <c r="I162" i="1"/>
  <c r="J162" i="1" s="1"/>
  <c r="I154" i="1"/>
  <c r="J154" i="1" s="1"/>
  <c r="I146" i="1"/>
  <c r="I130" i="1"/>
  <c r="I122" i="1"/>
  <c r="J122" i="1" s="1"/>
  <c r="I114" i="1"/>
  <c r="J114" i="1" s="1"/>
  <c r="I106" i="1"/>
  <c r="I98" i="1"/>
  <c r="I74" i="1"/>
  <c r="J74" i="1" s="1"/>
  <c r="I66" i="1"/>
  <c r="I58" i="1"/>
  <c r="J58" i="1" s="1"/>
  <c r="I41" i="1"/>
  <c r="I37" i="1"/>
  <c r="J37" i="1" s="1"/>
  <c r="I149" i="1"/>
  <c r="J149" i="1" s="1"/>
  <c r="I69" i="1"/>
  <c r="I73" i="1"/>
  <c r="J73" i="1" s="1"/>
  <c r="I24" i="1"/>
  <c r="J24" i="1" s="1"/>
  <c r="I40" i="1"/>
  <c r="J40" i="1" s="1"/>
  <c r="I85" i="1"/>
  <c r="I153" i="1"/>
  <c r="J153" i="1" s="1"/>
  <c r="I105" i="1"/>
  <c r="J105" i="1" s="1"/>
  <c r="I144" i="1"/>
  <c r="J144" i="1" s="1"/>
  <c r="I157" i="1"/>
  <c r="J157" i="1" s="1"/>
  <c r="I125" i="1"/>
  <c r="J125" i="1" s="1"/>
  <c r="I78" i="1"/>
  <c r="I29" i="1"/>
  <c r="J29" i="1" s="1"/>
  <c r="I178" i="1"/>
  <c r="J178" i="1" s="1"/>
  <c r="K178" i="1" s="1"/>
  <c r="I138" i="1"/>
  <c r="J138" i="1" s="1"/>
  <c r="K138" i="1" s="1"/>
  <c r="I50" i="1"/>
  <c r="J50" i="1" s="1"/>
  <c r="I142" i="1"/>
  <c r="I167" i="1"/>
  <c r="J167" i="1" s="1"/>
  <c r="I135" i="1"/>
  <c r="I119" i="1"/>
  <c r="I111" i="1"/>
  <c r="J111" i="1" s="1"/>
  <c r="I103" i="1"/>
  <c r="J103" i="1" s="1"/>
  <c r="I95" i="1"/>
  <c r="I71" i="1"/>
  <c r="I55" i="1"/>
  <c r="J55" i="1" s="1"/>
  <c r="I47" i="1"/>
  <c r="J47" i="1" s="1"/>
  <c r="I39" i="1"/>
  <c r="J39" i="1" s="1"/>
  <c r="I23" i="1"/>
  <c r="I174" i="1"/>
  <c r="J174" i="1" s="1"/>
  <c r="I158" i="1"/>
  <c r="J158" i="1" s="1"/>
  <c r="I150" i="1"/>
  <c r="J150" i="1" s="1"/>
  <c r="I126" i="1"/>
  <c r="I118" i="1"/>
  <c r="I94" i="1"/>
  <c r="J94" i="1" s="1"/>
  <c r="I86" i="1"/>
  <c r="J86" i="1" s="1"/>
  <c r="I54" i="1"/>
  <c r="J54" i="1" s="1"/>
  <c r="I46" i="1"/>
  <c r="I38" i="1"/>
  <c r="I30" i="1"/>
  <c r="J30" i="1" s="1"/>
  <c r="I22" i="1"/>
  <c r="J22" i="1" s="1"/>
  <c r="I123" i="1"/>
  <c r="J123" i="1" s="1"/>
  <c r="I115" i="1"/>
  <c r="I91" i="1"/>
  <c r="J91" i="1" s="1"/>
  <c r="I59" i="1"/>
  <c r="J59" i="1" s="1"/>
  <c r="I51" i="1"/>
  <c r="J51" i="1" s="1"/>
  <c r="I27" i="1"/>
  <c r="J27" i="1" s="1"/>
  <c r="I19" i="1"/>
  <c r="I177" i="1"/>
  <c r="I169" i="1"/>
  <c r="I17" i="1"/>
  <c r="I20" i="1"/>
  <c r="J20" i="1" s="1"/>
  <c r="I188" i="1"/>
  <c r="J188" i="1" s="1"/>
  <c r="K188" i="1" s="1"/>
  <c r="I180" i="1"/>
  <c r="J180" i="1" s="1"/>
  <c r="K180" i="1" s="1"/>
  <c r="I156" i="1"/>
  <c r="J156" i="1" s="1"/>
  <c r="I187" i="1"/>
  <c r="J187" i="1" s="1"/>
  <c r="K187" i="1" s="1"/>
  <c r="I179" i="1"/>
  <c r="J179" i="1" s="1"/>
  <c r="K179" i="1" s="1"/>
  <c r="I163" i="1"/>
  <c r="J163" i="1" s="1"/>
  <c r="I155" i="1"/>
  <c r="I43" i="1"/>
  <c r="J43" i="1" s="1"/>
  <c r="J102" i="1" l="1"/>
  <c r="J83" i="1"/>
  <c r="I48" i="1"/>
  <c r="J48" i="1" s="1"/>
  <c r="I113" i="1"/>
  <c r="J113" i="1" s="1"/>
  <c r="I80" i="1"/>
  <c r="J80" i="1" s="1"/>
  <c r="I185" i="1"/>
  <c r="I96" i="1"/>
  <c r="J96" i="1" s="1"/>
  <c r="J176" i="1"/>
  <c r="K176" i="1" s="1"/>
  <c r="J159" i="1"/>
  <c r="J110" i="1"/>
  <c r="J181" i="1"/>
  <c r="K181" i="1" s="1"/>
  <c r="J166" i="1"/>
  <c r="J28" i="1"/>
  <c r="J130" i="1"/>
  <c r="J189" i="1"/>
  <c r="K189" i="1" s="1"/>
  <c r="J77" i="1"/>
  <c r="J175" i="1"/>
  <c r="J45" i="1"/>
  <c r="J35" i="1"/>
  <c r="J164" i="1"/>
  <c r="J131" i="1"/>
  <c r="J172" i="1"/>
  <c r="J112" i="1"/>
  <c r="J36" i="1"/>
  <c r="J14" i="1"/>
  <c r="J155" i="1"/>
  <c r="J19" i="1"/>
  <c r="J115" i="1"/>
  <c r="J38" i="1"/>
  <c r="J118" i="1"/>
  <c r="J23" i="1"/>
  <c r="J119" i="1"/>
  <c r="J100" i="1"/>
  <c r="J46" i="1"/>
  <c r="J126" i="1"/>
  <c r="J135" i="1"/>
  <c r="K135" i="1" s="1"/>
  <c r="J66" i="1"/>
  <c r="J75" i="1"/>
  <c r="J17" i="1"/>
  <c r="J146" i="1"/>
  <c r="J18" i="1"/>
  <c r="J169" i="1"/>
  <c r="I82" i="1"/>
  <c r="J82" i="1" s="1"/>
  <c r="J124" i="1"/>
  <c r="I25" i="1"/>
  <c r="J25" i="1" s="1"/>
  <c r="J177" i="1"/>
  <c r="K177" i="1" s="1"/>
  <c r="J71" i="1"/>
  <c r="I121" i="1"/>
  <c r="J121" i="1" s="1"/>
  <c r="I90" i="1"/>
  <c r="J90" i="1" s="1"/>
  <c r="J34" i="1"/>
  <c r="I56" i="1"/>
  <c r="J56" i="1" s="1"/>
  <c r="J68" i="1"/>
  <c r="J132" i="1"/>
  <c r="J134" i="1"/>
  <c r="K134" i="1" s="1"/>
  <c r="J95" i="1"/>
  <c r="J85" i="1"/>
  <c r="I161" i="1"/>
  <c r="J161" i="1" s="1"/>
  <c r="I33" i="1"/>
  <c r="J33" i="1" s="1"/>
  <c r="J98" i="1"/>
  <c r="J42" i="1"/>
  <c r="I64" i="1"/>
  <c r="J64" i="1" s="1"/>
  <c r="J142" i="1"/>
  <c r="I31" i="1"/>
  <c r="J31" i="1" s="1"/>
  <c r="J69" i="1"/>
  <c r="J41" i="1"/>
  <c r="J106" i="1"/>
  <c r="J148" i="1"/>
  <c r="J15" i="1"/>
  <c r="K15" i="1" s="1"/>
  <c r="J78" i="1"/>
  <c r="I88" i="1"/>
  <c r="J117" i="1"/>
  <c r="J92" i="1"/>
  <c r="J89" i="1"/>
  <c r="I120" i="1"/>
  <c r="I72" i="1"/>
  <c r="I65" i="1"/>
  <c r="J65" i="1" s="1"/>
  <c r="I192" i="1"/>
  <c r="J192" i="1" s="1"/>
  <c r="K14" i="1" l="1"/>
  <c r="K132" i="1"/>
  <c r="K175" i="1"/>
  <c r="K4" i="1"/>
  <c r="J185" i="1"/>
  <c r="K185" i="1" s="1"/>
  <c r="J120" i="1"/>
  <c r="J72" i="1"/>
  <c r="J88" i="1"/>
  <c r="M14" i="1" l="1"/>
  <c r="M15" i="1" l="1"/>
  <c r="M16" i="1" l="1"/>
  <c r="M17" i="1" l="1"/>
  <c r="M18" i="1" l="1"/>
  <c r="M19" i="1" l="1"/>
  <c r="M20" i="1" l="1"/>
  <c r="M21" i="1" l="1"/>
  <c r="M22" i="1" l="1"/>
  <c r="M23" i="1" l="1"/>
  <c r="M24" i="1" l="1"/>
  <c r="M25" i="1" l="1"/>
  <c r="M26" i="1" l="1"/>
  <c r="M27" i="1" l="1"/>
  <c r="M28" i="1" l="1"/>
  <c r="M29" i="1" l="1"/>
  <c r="M30" i="1" l="1"/>
  <c r="M31" i="1" l="1"/>
  <c r="M32" i="1" l="1"/>
  <c r="M33" i="1" l="1"/>
  <c r="M34" i="1" l="1"/>
  <c r="M35" i="1" l="1"/>
  <c r="M36" i="1" l="1"/>
  <c r="M37" i="1" l="1"/>
  <c r="M38" i="1" l="1"/>
  <c r="M39" i="1" l="1"/>
  <c r="M40" i="1" l="1"/>
  <c r="M41" i="1" l="1"/>
  <c r="M42" i="1" l="1"/>
  <c r="M43" i="1" l="1"/>
  <c r="M44" i="1" l="1"/>
  <c r="M45" i="1" l="1"/>
  <c r="M46" i="1" l="1"/>
  <c r="M47" i="1" l="1"/>
  <c r="M48" i="1" l="1"/>
  <c r="M49" i="1" l="1"/>
  <c r="M50" i="1" l="1"/>
  <c r="M51" i="1" l="1"/>
  <c r="M52" i="1" l="1"/>
  <c r="M53" i="1" l="1"/>
  <c r="M54" i="1" l="1"/>
  <c r="M55" i="1" l="1"/>
  <c r="M56" i="1" l="1"/>
  <c r="M57" i="1" l="1"/>
  <c r="M58" i="1" l="1"/>
  <c r="M59" i="1" l="1"/>
  <c r="M60" i="1" l="1"/>
  <c r="M61" i="1" l="1"/>
  <c r="M62" i="1" l="1"/>
  <c r="M63" i="1" l="1"/>
  <c r="M64" i="1" l="1"/>
  <c r="M65" i="1" l="1"/>
  <c r="M66" i="1" l="1"/>
  <c r="M67" i="1" l="1"/>
  <c r="M68" i="1" l="1"/>
  <c r="M69" i="1" l="1"/>
  <c r="M70" i="1" l="1"/>
  <c r="M71" i="1" l="1"/>
  <c r="M72" i="1" l="1"/>
  <c r="M73" i="1" l="1"/>
  <c r="M74" i="1" l="1"/>
  <c r="M75" i="1" l="1"/>
  <c r="M76" i="1" l="1"/>
  <c r="M77" i="1" l="1"/>
  <c r="M78" i="1" l="1"/>
  <c r="M79" i="1" l="1"/>
  <c r="M80" i="1" l="1"/>
  <c r="M81" i="1" l="1"/>
  <c r="M82" i="1" l="1"/>
  <c r="M83" i="1" l="1"/>
  <c r="M84" i="1" l="1"/>
  <c r="M85" i="1" l="1"/>
  <c r="M86" i="1" l="1"/>
  <c r="M87" i="1" l="1"/>
  <c r="M88" i="1" l="1"/>
  <c r="M89" i="1" l="1"/>
  <c r="M90" i="1" l="1"/>
  <c r="M91" i="1" l="1"/>
  <c r="M92" i="1" l="1"/>
  <c r="M93" i="1" l="1"/>
  <c r="M94" i="1" l="1"/>
  <c r="M95" i="1" l="1"/>
  <c r="M96" i="1" l="1"/>
  <c r="M97" i="1" l="1"/>
  <c r="M98" i="1" l="1"/>
  <c r="M99" i="1" l="1"/>
  <c r="M100" i="1" l="1"/>
  <c r="M101" i="1" l="1"/>
  <c r="M102" i="1" l="1"/>
  <c r="M103" i="1" l="1"/>
  <c r="M104" i="1" l="1"/>
  <c r="M105" i="1" l="1"/>
  <c r="M106" i="1" l="1"/>
  <c r="M107" i="1" l="1"/>
  <c r="M108" i="1" l="1"/>
  <c r="M109" i="1" l="1"/>
  <c r="M110" i="1" l="1"/>
  <c r="M111" i="1" l="1"/>
  <c r="M112" i="1" l="1"/>
  <c r="M113" i="1" l="1"/>
  <c r="M114" i="1" l="1"/>
  <c r="M115" i="1" l="1"/>
  <c r="M116" i="1" l="1"/>
  <c r="M117" i="1" l="1"/>
  <c r="M118" i="1" l="1"/>
  <c r="M119" i="1" l="1"/>
  <c r="M120" i="1" l="1"/>
  <c r="M121" i="1" l="1"/>
  <c r="M122" i="1" l="1"/>
  <c r="M123" i="1" l="1"/>
  <c r="M124" i="1" l="1"/>
  <c r="M125" i="1" l="1"/>
  <c r="M126" i="1" l="1"/>
  <c r="M127" i="1" l="1"/>
  <c r="M128" i="1" l="1"/>
  <c r="M129" i="1" l="1"/>
  <c r="M130" i="1" l="1"/>
  <c r="M131" i="1" l="1"/>
  <c r="M132" i="1" l="1"/>
  <c r="M133" i="1" l="1"/>
  <c r="M134" i="1" l="1"/>
  <c r="M135" i="1" l="1"/>
  <c r="M136" i="1" l="1"/>
  <c r="M137" i="1" l="1"/>
  <c r="M138" i="1" l="1"/>
  <c r="M139" i="1" l="1"/>
  <c r="M140" i="1" l="1"/>
  <c r="M141" i="1" l="1"/>
  <c r="M142" i="1" l="1"/>
  <c r="M143" i="1" l="1"/>
  <c r="M144" i="1" l="1"/>
  <c r="M145" i="1" l="1"/>
  <c r="M146" i="1" l="1"/>
  <c r="M147" i="1" l="1"/>
  <c r="M148" i="1" l="1"/>
  <c r="M149" i="1" l="1"/>
  <c r="M150" i="1" l="1"/>
  <c r="M151" i="1" l="1"/>
  <c r="M152" i="1" l="1"/>
  <c r="M153" i="1" l="1"/>
  <c r="M154" i="1" l="1"/>
  <c r="M155" i="1" l="1"/>
  <c r="M156" i="1" l="1"/>
  <c r="M157" i="1" l="1"/>
  <c r="M158" i="1" l="1"/>
  <c r="M159" i="1" l="1"/>
  <c r="M160" i="1" l="1"/>
  <c r="M161" i="1" l="1"/>
  <c r="M162" i="1" l="1"/>
  <c r="M163" i="1" l="1"/>
  <c r="M164" i="1" l="1"/>
  <c r="M165" i="1" l="1"/>
  <c r="M166" i="1" l="1"/>
  <c r="M167" i="1" l="1"/>
  <c r="M168" i="1" l="1"/>
  <c r="M169" i="1" l="1"/>
  <c r="M170" i="1" l="1"/>
  <c r="M171" i="1" l="1"/>
  <c r="M172" i="1" l="1"/>
  <c r="M173" i="1" l="1"/>
  <c r="M174" i="1" l="1"/>
  <c r="M175" i="1" l="1"/>
  <c r="M176" i="1" l="1"/>
  <c r="M177" i="1" l="1"/>
  <c r="M178" i="1" l="1"/>
  <c r="M179" i="1" l="1"/>
  <c r="M180" i="1" l="1"/>
  <c r="M181" i="1" l="1"/>
  <c r="M182" i="1" l="1"/>
  <c r="M183" i="1" l="1"/>
  <c r="M184" i="1" l="1"/>
  <c r="M185" i="1" l="1"/>
  <c r="M186" i="1" l="1"/>
  <c r="M187" i="1" l="1"/>
  <c r="M188" i="1" l="1"/>
  <c r="M189" i="1" l="1"/>
  <c r="M190" i="1" l="1"/>
  <c r="M191" i="1" l="1"/>
  <c r="M192" i="1"/>
</calcChain>
</file>

<file path=xl/sharedStrings.xml><?xml version="1.0" encoding="utf-8"?>
<sst xmlns="http://schemas.openxmlformats.org/spreadsheetml/2006/main" count="28" uniqueCount="27">
  <si>
    <t>Mes calculs pour mon projet de SY03</t>
  </si>
  <si>
    <t>Temps (s)</t>
  </si>
  <si>
    <t>Données</t>
  </si>
  <si>
    <t>Masse</t>
  </si>
  <si>
    <t>kg</t>
  </si>
  <si>
    <t>S.Cx</t>
  </si>
  <si>
    <t>Coeff. roul.</t>
  </si>
  <si>
    <t>kg/m^3</t>
  </si>
  <si>
    <t>m/s²</t>
  </si>
  <si>
    <t>Vitesse (km/h)</t>
  </si>
  <si>
    <t>Pente (%)</t>
  </si>
  <si>
    <t>Vitesse (m/s)</t>
  </si>
  <si>
    <t>F_ent (N)</t>
  </si>
  <si>
    <t>M*dV/dt (N)</t>
  </si>
  <si>
    <t>F_aero (N)</t>
  </si>
  <si>
    <t>F_roul (N)</t>
  </si>
  <si>
    <t>kW</t>
  </si>
  <si>
    <t>P.sin(a) (N)</t>
  </si>
  <si>
    <t>m²</t>
  </si>
  <si>
    <t>P_ent (kW)</t>
  </si>
  <si>
    <t>rho_air</t>
  </si>
  <si>
    <t>g_Terre</t>
  </si>
  <si>
    <t>abs(P_ent) (kW)</t>
  </si>
  <si>
    <t>E_ent (kJ)</t>
  </si>
  <si>
    <t>E_ent (Wh)</t>
  </si>
  <si>
    <t>max(P_max;-P_min)</t>
  </si>
  <si>
    <t>moy(abs(P_ent))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</si>
</sst>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52578503253846E-2"/>
          <c:y val="3.4987277353689568E-2"/>
          <c:w val="0.85695020175374803"/>
          <c:h val="0.85280399110416538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Feuil1!$J$11</c:f>
              <c:strCache>
                <c:ptCount val="1"/>
                <c:pt idx="0">
                  <c:v>P_ent (kW)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Feuil1!$J$12:$J$192</c:f>
              <c:numCache>
                <c:formatCode>0.0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9.5968045267489686</c:v>
                </c:pt>
                <c:pt idx="4">
                  <c:v>19.256880658436216</c:v>
                </c:pt>
                <c:pt idx="5">
                  <c:v>29.043499999999987</c:v>
                </c:pt>
                <c:pt idx="6">
                  <c:v>39.019934156378611</c:v>
                </c:pt>
                <c:pt idx="7">
                  <c:v>2.9531584362139922</c:v>
                </c:pt>
                <c:pt idx="8">
                  <c:v>2.9531584362139922</c:v>
                </c:pt>
                <c:pt idx="9">
                  <c:v>2.9531584362139922</c:v>
                </c:pt>
                <c:pt idx="10">
                  <c:v>2.9531584362139922</c:v>
                </c:pt>
                <c:pt idx="11">
                  <c:v>2.9531584362139922</c:v>
                </c:pt>
                <c:pt idx="12">
                  <c:v>2.9531584362139922</c:v>
                </c:pt>
                <c:pt idx="13">
                  <c:v>2.9531584362139922</c:v>
                </c:pt>
                <c:pt idx="14">
                  <c:v>2.9531584362139922</c:v>
                </c:pt>
                <c:pt idx="15">
                  <c:v>2.9531584362139922</c:v>
                </c:pt>
                <c:pt idx="16">
                  <c:v>2.9531584362139922</c:v>
                </c:pt>
                <c:pt idx="17">
                  <c:v>2.9531584362139922</c:v>
                </c:pt>
                <c:pt idx="18">
                  <c:v>2.9531584362139922</c:v>
                </c:pt>
                <c:pt idx="19">
                  <c:v>2.9531584362139922</c:v>
                </c:pt>
                <c:pt idx="20">
                  <c:v>26.101306584362113</c:v>
                </c:pt>
                <c:pt idx="21">
                  <c:v>29.015931841563827</c:v>
                </c:pt>
                <c:pt idx="22">
                  <c:v>32.017555555555496</c:v>
                </c:pt>
                <c:pt idx="23">
                  <c:v>35.114086676954734</c:v>
                </c:pt>
                <c:pt idx="24">
                  <c:v>38.313434156378605</c:v>
                </c:pt>
                <c:pt idx="25">
                  <c:v>41.623506944444451</c:v>
                </c:pt>
                <c:pt idx="26">
                  <c:v>8.0151769547325102</c:v>
                </c:pt>
                <c:pt idx="27">
                  <c:v>8.0151769547325102</c:v>
                </c:pt>
                <c:pt idx="28">
                  <c:v>8.0151769547325102</c:v>
                </c:pt>
                <c:pt idx="29">
                  <c:v>8.0151769547325102</c:v>
                </c:pt>
                <c:pt idx="30">
                  <c:v>8.0151769547325102</c:v>
                </c:pt>
                <c:pt idx="31">
                  <c:v>8.0151769547325102</c:v>
                </c:pt>
                <c:pt idx="32">
                  <c:v>8.0151769547325102</c:v>
                </c:pt>
                <c:pt idx="33">
                  <c:v>8.0151769547325102</c:v>
                </c:pt>
                <c:pt idx="34">
                  <c:v>8.0151769547325102</c:v>
                </c:pt>
                <c:pt idx="35">
                  <c:v>8.0151769547325102</c:v>
                </c:pt>
                <c:pt idx="36">
                  <c:v>8.0151769547325102</c:v>
                </c:pt>
                <c:pt idx="37">
                  <c:v>8.0151769547325102</c:v>
                </c:pt>
                <c:pt idx="38">
                  <c:v>8.0151769547325102</c:v>
                </c:pt>
                <c:pt idx="39">
                  <c:v>8.0151769547325102</c:v>
                </c:pt>
                <c:pt idx="40">
                  <c:v>8.0151769547325102</c:v>
                </c:pt>
                <c:pt idx="41">
                  <c:v>8.0151769547325102</c:v>
                </c:pt>
                <c:pt idx="42">
                  <c:v>8.0151769547325102</c:v>
                </c:pt>
                <c:pt idx="43">
                  <c:v>8.0151769547325102</c:v>
                </c:pt>
                <c:pt idx="44">
                  <c:v>8.0151769547325102</c:v>
                </c:pt>
                <c:pt idx="45">
                  <c:v>46.792096940387971</c:v>
                </c:pt>
                <c:pt idx="46">
                  <c:v>83.829133977425016</c:v>
                </c:pt>
                <c:pt idx="47">
                  <c:v>89.807941733730132</c:v>
                </c:pt>
                <c:pt idx="48">
                  <c:v>95.921201650529085</c:v>
                </c:pt>
                <c:pt idx="49">
                  <c:v>102.17682267843912</c:v>
                </c:pt>
                <c:pt idx="50">
                  <c:v>90.064195249559006</c:v>
                </c:pt>
                <c:pt idx="51">
                  <c:v>93.427594100872938</c:v>
                </c:pt>
                <c:pt idx="52">
                  <c:v>96.849645729964763</c:v>
                </c:pt>
                <c:pt idx="53">
                  <c:v>100.33205847016747</c:v>
                </c:pt>
                <c:pt idx="54">
                  <c:v>103.87654065481473</c:v>
                </c:pt>
                <c:pt idx="55">
                  <c:v>107.4848006172399</c:v>
                </c:pt>
                <c:pt idx="56">
                  <c:v>111.15854669077578</c:v>
                </c:pt>
                <c:pt idx="57">
                  <c:v>114.89948720875665</c:v>
                </c:pt>
                <c:pt idx="58">
                  <c:v>118.70933050451504</c:v>
                </c:pt>
                <c:pt idx="59">
                  <c:v>122.58978491138424</c:v>
                </c:pt>
                <c:pt idx="60">
                  <c:v>90.43144765158722</c:v>
                </c:pt>
                <c:pt idx="61">
                  <c:v>90.43144765158722</c:v>
                </c:pt>
                <c:pt idx="62">
                  <c:v>90.43144765158722</c:v>
                </c:pt>
                <c:pt idx="63">
                  <c:v>90.43144765158722</c:v>
                </c:pt>
                <c:pt idx="64">
                  <c:v>90.43144765158722</c:v>
                </c:pt>
                <c:pt idx="65">
                  <c:v>90.43144765158722</c:v>
                </c:pt>
                <c:pt idx="66">
                  <c:v>90.43144765158722</c:v>
                </c:pt>
                <c:pt idx="67">
                  <c:v>90.43144765158722</c:v>
                </c:pt>
                <c:pt idx="68">
                  <c:v>90.43144765158722</c:v>
                </c:pt>
                <c:pt idx="69">
                  <c:v>90.43144765158722</c:v>
                </c:pt>
                <c:pt idx="70">
                  <c:v>90.43144765158722</c:v>
                </c:pt>
                <c:pt idx="71">
                  <c:v>90.43144765158722</c:v>
                </c:pt>
                <c:pt idx="72">
                  <c:v>90.43144765158722</c:v>
                </c:pt>
                <c:pt idx="73">
                  <c:v>90.43144765158722</c:v>
                </c:pt>
                <c:pt idx="74">
                  <c:v>90.43144765158722</c:v>
                </c:pt>
                <c:pt idx="75">
                  <c:v>90.43144765158722</c:v>
                </c:pt>
                <c:pt idx="76">
                  <c:v>90.43144765158722</c:v>
                </c:pt>
                <c:pt idx="77">
                  <c:v>90.43144765158722</c:v>
                </c:pt>
                <c:pt idx="78">
                  <c:v>90.43144765158722</c:v>
                </c:pt>
                <c:pt idx="79">
                  <c:v>90.43144765158722</c:v>
                </c:pt>
                <c:pt idx="80">
                  <c:v>90.43144765158722</c:v>
                </c:pt>
                <c:pt idx="81">
                  <c:v>90.43144765158722</c:v>
                </c:pt>
                <c:pt idx="82">
                  <c:v>90.43144765158722</c:v>
                </c:pt>
                <c:pt idx="83">
                  <c:v>90.43144765158722</c:v>
                </c:pt>
                <c:pt idx="84">
                  <c:v>90.43144765158722</c:v>
                </c:pt>
                <c:pt idx="85">
                  <c:v>90.43144765158722</c:v>
                </c:pt>
                <c:pt idx="86">
                  <c:v>90.43144765158722</c:v>
                </c:pt>
                <c:pt idx="87">
                  <c:v>90.43144765158722</c:v>
                </c:pt>
                <c:pt idx="88">
                  <c:v>90.43144765158722</c:v>
                </c:pt>
                <c:pt idx="89">
                  <c:v>90.43144765158722</c:v>
                </c:pt>
                <c:pt idx="90">
                  <c:v>90.43144765158722</c:v>
                </c:pt>
                <c:pt idx="91">
                  <c:v>90.43144765158722</c:v>
                </c:pt>
                <c:pt idx="92">
                  <c:v>90.43144765158722</c:v>
                </c:pt>
                <c:pt idx="93">
                  <c:v>90.43144765158722</c:v>
                </c:pt>
                <c:pt idx="94">
                  <c:v>90.43144765158722</c:v>
                </c:pt>
                <c:pt idx="95">
                  <c:v>90.43144765158722</c:v>
                </c:pt>
                <c:pt idx="96">
                  <c:v>90.43144765158722</c:v>
                </c:pt>
                <c:pt idx="97">
                  <c:v>90.43144765158722</c:v>
                </c:pt>
                <c:pt idx="98">
                  <c:v>90.43144765158722</c:v>
                </c:pt>
                <c:pt idx="99">
                  <c:v>90.43144765158722</c:v>
                </c:pt>
                <c:pt idx="100">
                  <c:v>90.43144765158722</c:v>
                </c:pt>
                <c:pt idx="101">
                  <c:v>90.43144765158722</c:v>
                </c:pt>
                <c:pt idx="102">
                  <c:v>90.43144765158722</c:v>
                </c:pt>
                <c:pt idx="103">
                  <c:v>90.43144765158722</c:v>
                </c:pt>
                <c:pt idx="104">
                  <c:v>90.43144765158722</c:v>
                </c:pt>
                <c:pt idx="105">
                  <c:v>90.43144765158722</c:v>
                </c:pt>
                <c:pt idx="106">
                  <c:v>90.43144765158722</c:v>
                </c:pt>
                <c:pt idx="107">
                  <c:v>90.43144765158722</c:v>
                </c:pt>
                <c:pt idx="108">
                  <c:v>90.43144765158722</c:v>
                </c:pt>
                <c:pt idx="109">
                  <c:v>90.43144765158722</c:v>
                </c:pt>
                <c:pt idx="110">
                  <c:v>90.43144765158722</c:v>
                </c:pt>
                <c:pt idx="111">
                  <c:v>90.43144765158722</c:v>
                </c:pt>
                <c:pt idx="112">
                  <c:v>-35.687605429706757</c:v>
                </c:pt>
                <c:pt idx="113">
                  <c:v>-35.687605429706757</c:v>
                </c:pt>
                <c:pt idx="114">
                  <c:v>-35.687605429706757</c:v>
                </c:pt>
                <c:pt idx="115">
                  <c:v>-35.687605429706757</c:v>
                </c:pt>
                <c:pt idx="116">
                  <c:v>-35.687605429706757</c:v>
                </c:pt>
                <c:pt idx="117">
                  <c:v>-35.687605429706757</c:v>
                </c:pt>
                <c:pt idx="118">
                  <c:v>-35.687605429706757</c:v>
                </c:pt>
                <c:pt idx="119">
                  <c:v>-35.687605429706757</c:v>
                </c:pt>
                <c:pt idx="120">
                  <c:v>-95.872790614891812</c:v>
                </c:pt>
                <c:pt idx="121">
                  <c:v>-93.86602759741497</c:v>
                </c:pt>
                <c:pt idx="122">
                  <c:v>-91.661540814506296</c:v>
                </c:pt>
                <c:pt idx="123">
                  <c:v>-89.267239216782386</c:v>
                </c:pt>
                <c:pt idx="124">
                  <c:v>-86.691031754861086</c:v>
                </c:pt>
                <c:pt idx="125">
                  <c:v>-83.940827379359433</c:v>
                </c:pt>
                <c:pt idx="126">
                  <c:v>-81.024535040895046</c:v>
                </c:pt>
                <c:pt idx="127">
                  <c:v>-77.95006369008486</c:v>
                </c:pt>
                <c:pt idx="128">
                  <c:v>-74.725322277546297</c:v>
                </c:pt>
                <c:pt idx="129">
                  <c:v>-71.358219753896606</c:v>
                </c:pt>
                <c:pt idx="130">
                  <c:v>-30.819628032716025</c:v>
                </c:pt>
                <c:pt idx="131">
                  <c:v>-30.819628032716025</c:v>
                </c:pt>
                <c:pt idx="132">
                  <c:v>-30.819628032716025</c:v>
                </c:pt>
                <c:pt idx="133">
                  <c:v>-30.819628032716025</c:v>
                </c:pt>
                <c:pt idx="134">
                  <c:v>-30.819628032716025</c:v>
                </c:pt>
                <c:pt idx="135">
                  <c:v>-30.819628032716025</c:v>
                </c:pt>
                <c:pt idx="136">
                  <c:v>-30.819628032716025</c:v>
                </c:pt>
                <c:pt idx="137">
                  <c:v>-30.819628032716025</c:v>
                </c:pt>
                <c:pt idx="138">
                  <c:v>-30.819628032716025</c:v>
                </c:pt>
                <c:pt idx="139">
                  <c:v>-30.819628032716025</c:v>
                </c:pt>
                <c:pt idx="140">
                  <c:v>-30.819628032716025</c:v>
                </c:pt>
                <c:pt idx="141">
                  <c:v>-30.819628032716025</c:v>
                </c:pt>
                <c:pt idx="142">
                  <c:v>-30.819628032716025</c:v>
                </c:pt>
                <c:pt idx="143">
                  <c:v>-30.819628032716025</c:v>
                </c:pt>
                <c:pt idx="144">
                  <c:v>-30.819628032716025</c:v>
                </c:pt>
                <c:pt idx="145">
                  <c:v>-30.819628032716025</c:v>
                </c:pt>
                <c:pt idx="146">
                  <c:v>-30.819628032716025</c:v>
                </c:pt>
                <c:pt idx="147">
                  <c:v>-30.819628032716025</c:v>
                </c:pt>
                <c:pt idx="148">
                  <c:v>-30.819628032716025</c:v>
                </c:pt>
                <c:pt idx="149">
                  <c:v>-30.819628032716025</c:v>
                </c:pt>
                <c:pt idx="150">
                  <c:v>-30.819628032716025</c:v>
                </c:pt>
                <c:pt idx="151">
                  <c:v>-30.819628032716025</c:v>
                </c:pt>
                <c:pt idx="152">
                  <c:v>-30.819628032716025</c:v>
                </c:pt>
                <c:pt idx="153">
                  <c:v>-30.819628032716025</c:v>
                </c:pt>
                <c:pt idx="154">
                  <c:v>-30.819628032716025</c:v>
                </c:pt>
                <c:pt idx="155">
                  <c:v>-30.819628032716025</c:v>
                </c:pt>
                <c:pt idx="156">
                  <c:v>-30.819628032716025</c:v>
                </c:pt>
                <c:pt idx="157">
                  <c:v>-30.819628032716025</c:v>
                </c:pt>
                <c:pt idx="158">
                  <c:v>-30.819628032716025</c:v>
                </c:pt>
                <c:pt idx="159">
                  <c:v>-30.819628032716025</c:v>
                </c:pt>
                <c:pt idx="160">
                  <c:v>-30.819628032716025</c:v>
                </c:pt>
                <c:pt idx="161">
                  <c:v>-30.819628032716025</c:v>
                </c:pt>
                <c:pt idx="162">
                  <c:v>-30.819628032716025</c:v>
                </c:pt>
                <c:pt idx="163">
                  <c:v>-67.856665069753078</c:v>
                </c:pt>
                <c:pt idx="164">
                  <c:v>-64.228567175733019</c:v>
                </c:pt>
                <c:pt idx="165">
                  <c:v>-60.481835022453687</c:v>
                </c:pt>
                <c:pt idx="166">
                  <c:v>-56.624377560532324</c:v>
                </c:pt>
                <c:pt idx="167">
                  <c:v>-52.664103740586455</c:v>
                </c:pt>
                <c:pt idx="168">
                  <c:v>-48.608922513232983</c:v>
                </c:pt>
                <c:pt idx="169">
                  <c:v>-44.466742829089505</c:v>
                </c:pt>
                <c:pt idx="170">
                  <c:v>-40.245473638773149</c:v>
                </c:pt>
                <c:pt idx="171">
                  <c:v>-35.953023892901228</c:v>
                </c:pt>
                <c:pt idx="172">
                  <c:v>-31.597302542091018</c:v>
                </c:pt>
                <c:pt idx="173">
                  <c:v>-27.186218536959878</c:v>
                </c:pt>
                <c:pt idx="174">
                  <c:v>-22.727680828124999</c:v>
                </c:pt>
                <c:pt idx="175">
                  <c:v>-18.229598366203692</c:v>
                </c:pt>
                <c:pt idx="176">
                  <c:v>-13.699880101813271</c:v>
                </c:pt>
                <c:pt idx="177">
                  <c:v>-9.1464349855709859</c:v>
                </c:pt>
                <c:pt idx="178">
                  <c:v>-4.5771719680941354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8-47ED-86BF-15DAE81C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27104"/>
        <c:axId val="486123496"/>
      </c:scatterChart>
      <c:scatterChart>
        <c:scatterStyle val="lineMarker"/>
        <c:varyColors val="0"/>
        <c:ser>
          <c:idx val="1"/>
          <c:order val="1"/>
          <c:tx>
            <c:strRef>
              <c:f>Feuil1!$B$11</c:f>
              <c:strCache>
                <c:ptCount val="1"/>
                <c:pt idx="0">
                  <c:v>Vitesse (km/h)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Feuil1!$B$12:$B$192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85</c:v>
                </c:pt>
                <c:pt idx="48">
                  <c:v>90</c:v>
                </c:pt>
                <c:pt idx="49">
                  <c:v>95</c:v>
                </c:pt>
                <c:pt idx="50">
                  <c:v>100</c:v>
                </c:pt>
                <c:pt idx="51">
                  <c:v>103</c:v>
                </c:pt>
                <c:pt idx="52">
                  <c:v>106</c:v>
                </c:pt>
                <c:pt idx="53">
                  <c:v>109</c:v>
                </c:pt>
                <c:pt idx="54">
                  <c:v>112</c:v>
                </c:pt>
                <c:pt idx="55">
                  <c:v>115</c:v>
                </c:pt>
                <c:pt idx="56">
                  <c:v>118</c:v>
                </c:pt>
                <c:pt idx="57">
                  <c:v>121</c:v>
                </c:pt>
                <c:pt idx="58">
                  <c:v>124</c:v>
                </c:pt>
                <c:pt idx="59">
                  <c:v>127</c:v>
                </c:pt>
                <c:pt idx="60">
                  <c:v>130</c:v>
                </c:pt>
                <c:pt idx="61">
                  <c:v>130</c:v>
                </c:pt>
                <c:pt idx="62">
                  <c:v>130</c:v>
                </c:pt>
                <c:pt idx="63">
                  <c:v>130</c:v>
                </c:pt>
                <c:pt idx="64">
                  <c:v>130</c:v>
                </c:pt>
                <c:pt idx="65">
                  <c:v>130</c:v>
                </c:pt>
                <c:pt idx="66">
                  <c:v>130</c:v>
                </c:pt>
                <c:pt idx="67">
                  <c:v>130</c:v>
                </c:pt>
                <c:pt idx="68">
                  <c:v>130</c:v>
                </c:pt>
                <c:pt idx="69">
                  <c:v>130</c:v>
                </c:pt>
                <c:pt idx="70">
                  <c:v>130</c:v>
                </c:pt>
                <c:pt idx="71">
                  <c:v>130</c:v>
                </c:pt>
                <c:pt idx="72">
                  <c:v>130</c:v>
                </c:pt>
                <c:pt idx="73">
                  <c:v>130</c:v>
                </c:pt>
                <c:pt idx="74">
                  <c:v>130</c:v>
                </c:pt>
                <c:pt idx="75">
                  <c:v>130</c:v>
                </c:pt>
                <c:pt idx="76">
                  <c:v>130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130</c:v>
                </c:pt>
                <c:pt idx="81">
                  <c:v>130</c:v>
                </c:pt>
                <c:pt idx="82">
                  <c:v>130</c:v>
                </c:pt>
                <c:pt idx="83">
                  <c:v>130</c:v>
                </c:pt>
                <c:pt idx="84">
                  <c:v>130</c:v>
                </c:pt>
                <c:pt idx="85">
                  <c:v>130</c:v>
                </c:pt>
                <c:pt idx="86">
                  <c:v>130</c:v>
                </c:pt>
                <c:pt idx="87">
                  <c:v>130</c:v>
                </c:pt>
                <c:pt idx="88">
                  <c:v>130</c:v>
                </c:pt>
                <c:pt idx="89">
                  <c:v>130</c:v>
                </c:pt>
                <c:pt idx="90">
                  <c:v>130</c:v>
                </c:pt>
                <c:pt idx="91">
                  <c:v>130</c:v>
                </c:pt>
                <c:pt idx="92">
                  <c:v>130</c:v>
                </c:pt>
                <c:pt idx="93">
                  <c:v>130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130</c:v>
                </c:pt>
                <c:pt idx="105">
                  <c:v>130</c:v>
                </c:pt>
                <c:pt idx="106">
                  <c:v>130</c:v>
                </c:pt>
                <c:pt idx="107">
                  <c:v>130</c:v>
                </c:pt>
                <c:pt idx="108">
                  <c:v>130</c:v>
                </c:pt>
                <c:pt idx="109">
                  <c:v>130</c:v>
                </c:pt>
                <c:pt idx="110">
                  <c:v>130</c:v>
                </c:pt>
                <c:pt idx="111">
                  <c:v>130</c:v>
                </c:pt>
                <c:pt idx="112">
                  <c:v>130</c:v>
                </c:pt>
                <c:pt idx="113">
                  <c:v>130</c:v>
                </c:pt>
                <c:pt idx="114">
                  <c:v>130</c:v>
                </c:pt>
                <c:pt idx="115">
                  <c:v>130</c:v>
                </c:pt>
                <c:pt idx="116">
                  <c:v>130</c:v>
                </c:pt>
                <c:pt idx="117">
                  <c:v>130</c:v>
                </c:pt>
                <c:pt idx="118">
                  <c:v>130</c:v>
                </c:pt>
                <c:pt idx="119">
                  <c:v>130</c:v>
                </c:pt>
                <c:pt idx="120">
                  <c:v>130</c:v>
                </c:pt>
                <c:pt idx="121">
                  <c:v>125</c:v>
                </c:pt>
                <c:pt idx="122">
                  <c:v>120</c:v>
                </c:pt>
                <c:pt idx="123">
                  <c:v>115</c:v>
                </c:pt>
                <c:pt idx="124">
                  <c:v>110</c:v>
                </c:pt>
                <c:pt idx="125">
                  <c:v>105</c:v>
                </c:pt>
                <c:pt idx="126">
                  <c:v>100</c:v>
                </c:pt>
                <c:pt idx="127">
                  <c:v>95</c:v>
                </c:pt>
                <c:pt idx="128">
                  <c:v>90</c:v>
                </c:pt>
                <c:pt idx="129">
                  <c:v>85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75</c:v>
                </c:pt>
                <c:pt idx="165">
                  <c:v>70</c:v>
                </c:pt>
                <c:pt idx="166">
                  <c:v>65</c:v>
                </c:pt>
                <c:pt idx="167">
                  <c:v>60</c:v>
                </c:pt>
                <c:pt idx="168">
                  <c:v>55</c:v>
                </c:pt>
                <c:pt idx="169">
                  <c:v>50</c:v>
                </c:pt>
                <c:pt idx="170">
                  <c:v>45</c:v>
                </c:pt>
                <c:pt idx="171">
                  <c:v>40</c:v>
                </c:pt>
                <c:pt idx="172">
                  <c:v>35</c:v>
                </c:pt>
                <c:pt idx="173">
                  <c:v>30</c:v>
                </c:pt>
                <c:pt idx="174">
                  <c:v>25</c:v>
                </c:pt>
                <c:pt idx="175">
                  <c:v>20</c:v>
                </c:pt>
                <c:pt idx="176">
                  <c:v>15</c:v>
                </c:pt>
                <c:pt idx="177">
                  <c:v>10</c:v>
                </c:pt>
                <c:pt idx="178">
                  <c:v>5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88-47ED-86BF-15DAE81C9C48}"/>
            </c:ext>
          </c:extLst>
        </c:ser>
        <c:ser>
          <c:idx val="3"/>
          <c:order val="2"/>
          <c:tx>
            <c:strRef>
              <c:f>Feuil1!$C$11</c:f>
              <c:strCache>
                <c:ptCount val="1"/>
                <c:pt idx="0">
                  <c:v>Pente (%)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Feuil1!$A$12:$A$192</c:f>
              <c:numCache>
                <c:formatCode>General</c:formatCode>
                <c:ptCount val="1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</c:numCache>
            </c:numRef>
          </c:xVal>
          <c:yVal>
            <c:numRef>
              <c:f>Feuil1!$C$12:$C$192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-15</c:v>
                </c:pt>
                <c:pt idx="113">
                  <c:v>-15</c:v>
                </c:pt>
                <c:pt idx="114">
                  <c:v>-15</c:v>
                </c:pt>
                <c:pt idx="115">
                  <c:v>-15</c:v>
                </c:pt>
                <c:pt idx="116">
                  <c:v>-15</c:v>
                </c:pt>
                <c:pt idx="117">
                  <c:v>-15</c:v>
                </c:pt>
                <c:pt idx="118">
                  <c:v>-15</c:v>
                </c:pt>
                <c:pt idx="119">
                  <c:v>-15</c:v>
                </c:pt>
                <c:pt idx="120">
                  <c:v>-15</c:v>
                </c:pt>
                <c:pt idx="121">
                  <c:v>-15</c:v>
                </c:pt>
                <c:pt idx="122">
                  <c:v>-15</c:v>
                </c:pt>
                <c:pt idx="123">
                  <c:v>-15</c:v>
                </c:pt>
                <c:pt idx="124">
                  <c:v>-15</c:v>
                </c:pt>
                <c:pt idx="125">
                  <c:v>-15</c:v>
                </c:pt>
                <c:pt idx="126">
                  <c:v>-15</c:v>
                </c:pt>
                <c:pt idx="127">
                  <c:v>-15</c:v>
                </c:pt>
                <c:pt idx="128">
                  <c:v>-15</c:v>
                </c:pt>
                <c:pt idx="129">
                  <c:v>-15</c:v>
                </c:pt>
                <c:pt idx="130">
                  <c:v>-15</c:v>
                </c:pt>
                <c:pt idx="131">
                  <c:v>-15</c:v>
                </c:pt>
                <c:pt idx="132">
                  <c:v>-15</c:v>
                </c:pt>
                <c:pt idx="133">
                  <c:v>-15</c:v>
                </c:pt>
                <c:pt idx="134">
                  <c:v>-15</c:v>
                </c:pt>
                <c:pt idx="135">
                  <c:v>-15</c:v>
                </c:pt>
                <c:pt idx="136">
                  <c:v>-15</c:v>
                </c:pt>
                <c:pt idx="137">
                  <c:v>-15</c:v>
                </c:pt>
                <c:pt idx="138">
                  <c:v>-15</c:v>
                </c:pt>
                <c:pt idx="139">
                  <c:v>-15</c:v>
                </c:pt>
                <c:pt idx="140">
                  <c:v>-15</c:v>
                </c:pt>
                <c:pt idx="141">
                  <c:v>-15</c:v>
                </c:pt>
                <c:pt idx="142">
                  <c:v>-15</c:v>
                </c:pt>
                <c:pt idx="143">
                  <c:v>-15</c:v>
                </c:pt>
                <c:pt idx="144">
                  <c:v>-15</c:v>
                </c:pt>
                <c:pt idx="145">
                  <c:v>-15</c:v>
                </c:pt>
                <c:pt idx="146">
                  <c:v>-15</c:v>
                </c:pt>
                <c:pt idx="147">
                  <c:v>-15</c:v>
                </c:pt>
                <c:pt idx="148">
                  <c:v>-15</c:v>
                </c:pt>
                <c:pt idx="149">
                  <c:v>-15</c:v>
                </c:pt>
                <c:pt idx="150">
                  <c:v>-15</c:v>
                </c:pt>
                <c:pt idx="151">
                  <c:v>-15</c:v>
                </c:pt>
                <c:pt idx="152">
                  <c:v>-15</c:v>
                </c:pt>
                <c:pt idx="153">
                  <c:v>-15</c:v>
                </c:pt>
                <c:pt idx="154">
                  <c:v>-15</c:v>
                </c:pt>
                <c:pt idx="155">
                  <c:v>-15</c:v>
                </c:pt>
                <c:pt idx="156">
                  <c:v>-15</c:v>
                </c:pt>
                <c:pt idx="157">
                  <c:v>-15</c:v>
                </c:pt>
                <c:pt idx="158">
                  <c:v>-15</c:v>
                </c:pt>
                <c:pt idx="159">
                  <c:v>-15</c:v>
                </c:pt>
                <c:pt idx="160">
                  <c:v>-15</c:v>
                </c:pt>
                <c:pt idx="161">
                  <c:v>-15</c:v>
                </c:pt>
                <c:pt idx="162">
                  <c:v>-15</c:v>
                </c:pt>
                <c:pt idx="163">
                  <c:v>-15</c:v>
                </c:pt>
                <c:pt idx="164">
                  <c:v>-15</c:v>
                </c:pt>
                <c:pt idx="165">
                  <c:v>-15</c:v>
                </c:pt>
                <c:pt idx="166">
                  <c:v>-15</c:v>
                </c:pt>
                <c:pt idx="167">
                  <c:v>-15</c:v>
                </c:pt>
                <c:pt idx="168">
                  <c:v>-15</c:v>
                </c:pt>
                <c:pt idx="169">
                  <c:v>-15</c:v>
                </c:pt>
                <c:pt idx="170">
                  <c:v>-15</c:v>
                </c:pt>
                <c:pt idx="171">
                  <c:v>-15</c:v>
                </c:pt>
                <c:pt idx="172">
                  <c:v>-15</c:v>
                </c:pt>
                <c:pt idx="173">
                  <c:v>-15</c:v>
                </c:pt>
                <c:pt idx="174">
                  <c:v>-15</c:v>
                </c:pt>
                <c:pt idx="175">
                  <c:v>-15</c:v>
                </c:pt>
                <c:pt idx="176">
                  <c:v>-15</c:v>
                </c:pt>
                <c:pt idx="177">
                  <c:v>-15</c:v>
                </c:pt>
                <c:pt idx="178">
                  <c:v>-15</c:v>
                </c:pt>
                <c:pt idx="179">
                  <c:v>-15</c:v>
                </c:pt>
                <c:pt idx="180">
                  <c:v>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88-47ED-86BF-15DAE81C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362712"/>
        <c:axId val="488362384"/>
      </c:scatterChart>
      <c:valAx>
        <c:axId val="48612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123496"/>
        <c:crossesAt val="-200"/>
        <c:crossBetween val="midCat"/>
      </c:valAx>
      <c:valAx>
        <c:axId val="48612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Puissance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127104"/>
        <c:crosses val="autoZero"/>
        <c:crossBetween val="midCat"/>
      </c:valAx>
      <c:valAx>
        <c:axId val="488362384"/>
        <c:scaling>
          <c:orientation val="minMax"/>
          <c:max val="150"/>
          <c:min val="-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(km/h) OU Pente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8362712"/>
        <c:crosses val="max"/>
        <c:crossBetween val="midCat"/>
        <c:majorUnit val="30"/>
      </c:valAx>
      <c:valAx>
        <c:axId val="488362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36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2928939765584"/>
          <c:y val="0.6884095057215146"/>
          <c:w val="0.27341968186323906"/>
          <c:h val="0.11195605395869587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350520</xdr:colOff>
      <xdr:row>3</xdr:row>
      <xdr:rowOff>15240</xdr:rowOff>
    </xdr:from>
    <xdr:to>
      <xdr:col>24</xdr:col>
      <xdr:colOff>708660</xdr:colOff>
      <xdr:row>28</xdr:row>
      <xdr:rowOff>61451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F64C8D4-85AF-456E-BAD6-129AC60C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E3F3-F1E2-40DA-B772-D06EF0B2192F}">
  <dimension ref="A1:M192"/>
  <sheetViews>
    <sheetView tabSelected="1" topLeftCell="I2" zoomScale="119" zoomScaleNormal="115" workbookViewId="0">
      <selection activeCell="L14" sqref="L14"/>
    </sheetView>
  </sheetViews>
  <sheetFormatPr baseColWidth="10" defaultRowHeight="14.4" x14ac:dyDescent="0.3"/>
  <cols>
    <col min="2" max="2" width="13" customWidth="1"/>
    <col min="5" max="5" width="12.6640625" bestFit="1" customWidth="1"/>
    <col min="10" max="10" width="10.77734375" bestFit="1" customWidth="1"/>
    <col min="11" max="11" width="15.109375" bestFit="1" customWidth="1"/>
    <col min="13" max="13" width="15.33203125" bestFit="1" customWidth="1"/>
  </cols>
  <sheetData>
    <row r="1" spans="1:13" ht="21" x14ac:dyDescent="0.4">
      <c r="A1" s="2" t="s">
        <v>0</v>
      </c>
    </row>
    <row r="3" spans="1:13" x14ac:dyDescent="0.3">
      <c r="A3" s="1" t="s">
        <v>2</v>
      </c>
    </row>
    <row r="4" spans="1:13" x14ac:dyDescent="0.3">
      <c r="A4" t="s">
        <v>3</v>
      </c>
      <c r="B4">
        <v>1200</v>
      </c>
      <c r="C4" t="s">
        <v>4</v>
      </c>
      <c r="H4" s="1"/>
      <c r="J4" s="6" t="s">
        <v>25</v>
      </c>
      <c r="K4" s="3">
        <f>MAX(MAX(J12:J192),-MIN(J12:J192))</f>
        <v>122.58978491138424</v>
      </c>
      <c r="L4" t="s">
        <v>16</v>
      </c>
    </row>
    <row r="5" spans="1:13" x14ac:dyDescent="0.3">
      <c r="A5" t="s">
        <v>5</v>
      </c>
      <c r="B5">
        <v>0.82</v>
      </c>
      <c r="C5" t="s">
        <v>18</v>
      </c>
      <c r="J5" s="6" t="s">
        <v>26</v>
      </c>
      <c r="K5" s="3">
        <f>AVERAGE(K12:K192)</f>
        <v>52.029486117911873</v>
      </c>
      <c r="L5" t="s">
        <v>16</v>
      </c>
    </row>
    <row r="6" spans="1:13" x14ac:dyDescent="0.3">
      <c r="A6" t="s">
        <v>6</v>
      </c>
      <c r="B6">
        <v>0.01</v>
      </c>
    </row>
    <row r="7" spans="1:13" x14ac:dyDescent="0.3">
      <c r="A7" t="s">
        <v>20</v>
      </c>
      <c r="B7">
        <v>1.2</v>
      </c>
      <c r="C7" t="s">
        <v>7</v>
      </c>
    </row>
    <row r="8" spans="1:13" x14ac:dyDescent="0.3">
      <c r="A8" t="s">
        <v>21</v>
      </c>
      <c r="B8">
        <v>9.81</v>
      </c>
      <c r="C8" t="s">
        <v>8</v>
      </c>
      <c r="K8" s="5"/>
    </row>
    <row r="11" spans="1:13" x14ac:dyDescent="0.3">
      <c r="A11" s="4" t="s">
        <v>1</v>
      </c>
      <c r="B11" s="4" t="s">
        <v>9</v>
      </c>
      <c r="C11" s="4" t="s">
        <v>10</v>
      </c>
      <c r="D11" s="4" t="s">
        <v>11</v>
      </c>
      <c r="E11" s="4" t="s">
        <v>13</v>
      </c>
      <c r="F11" s="4" t="s">
        <v>17</v>
      </c>
      <c r="G11" s="4" t="s">
        <v>14</v>
      </c>
      <c r="H11" s="4" t="s">
        <v>15</v>
      </c>
      <c r="I11" s="4" t="s">
        <v>12</v>
      </c>
      <c r="J11" s="4" t="s">
        <v>19</v>
      </c>
      <c r="K11" s="4" t="s">
        <v>22</v>
      </c>
      <c r="L11" s="4" t="s">
        <v>23</v>
      </c>
      <c r="M11" s="4" t="s">
        <v>24</v>
      </c>
    </row>
    <row r="12" spans="1:13" x14ac:dyDescent="0.3">
      <c r="A12">
        <v>0</v>
      </c>
      <c r="B12">
        <v>0</v>
      </c>
      <c r="C12">
        <v>0</v>
      </c>
      <c r="D12" s="3">
        <f>B12/3.6</f>
        <v>0</v>
      </c>
      <c r="E12">
        <f>$B$4*(D13-D12)/(A13-A12)</f>
        <v>0</v>
      </c>
      <c r="F12">
        <f>$B$4*$B$8*SIN(ATAN(C12/100))</f>
        <v>0</v>
      </c>
      <c r="G12" s="3">
        <f>0.5*$B$5*$B$7*D12^2</f>
        <v>0</v>
      </c>
      <c r="H12" s="3">
        <f>$B$4*$B$8*$B$6*COS(ATAN(C12/100))</f>
        <v>117.72</v>
      </c>
      <c r="I12" s="3">
        <f>SUM(E12:H12)</f>
        <v>117.72</v>
      </c>
      <c r="J12" s="3">
        <f>I12*D12/1000</f>
        <v>0</v>
      </c>
      <c r="K12" s="3">
        <f>ABS(J12)</f>
        <v>0</v>
      </c>
      <c r="L12" s="3">
        <v>0</v>
      </c>
      <c r="M12" s="3">
        <f>L12/3600*1000</f>
        <v>0</v>
      </c>
    </row>
    <row r="13" spans="1:13" x14ac:dyDescent="0.3">
      <c r="A13">
        <v>1</v>
      </c>
      <c r="B13">
        <v>0</v>
      </c>
      <c r="C13">
        <v>0</v>
      </c>
      <c r="D13" s="3">
        <f>B13/3.6</f>
        <v>0</v>
      </c>
      <c r="E13">
        <f>$B$4*(D14-D13)/(A14-A13)</f>
        <v>0</v>
      </c>
      <c r="F13">
        <f t="shared" ref="F13:F76" si="0">$B$4*$B$8*SIN(ATAN(C13/100))</f>
        <v>0</v>
      </c>
      <c r="G13" s="3">
        <f t="shared" ref="G13:G76" si="1">0.5*$B$5*$B$7*D13^2</f>
        <v>0</v>
      </c>
      <c r="H13" s="3">
        <f t="shared" ref="H13:H76" si="2">$B$4*$B$8*$B$6*COS(ATAN(C13/100))</f>
        <v>117.72</v>
      </c>
      <c r="I13" s="3">
        <f t="shared" ref="I13:I76" si="3">SUM(E13:H13)</f>
        <v>117.72</v>
      </c>
      <c r="J13" s="3">
        <f t="shared" ref="J13:J76" si="4">I13*D13/1000</f>
        <v>0</v>
      </c>
      <c r="K13" s="3">
        <f t="shared" ref="K13:K76" si="5">ABS(J13)</f>
        <v>0</v>
      </c>
      <c r="L13" s="3">
        <f>L12+AVERAGE(J12:J13)*(A13-A12)</f>
        <v>0</v>
      </c>
      <c r="M13" s="3">
        <f t="shared" ref="M13:M76" si="6">L13/3600*1000</f>
        <v>0</v>
      </c>
    </row>
    <row r="14" spans="1:13" x14ac:dyDescent="0.3">
      <c r="A14">
        <v>2</v>
      </c>
      <c r="B14">
        <v>0</v>
      </c>
      <c r="C14">
        <v>0</v>
      </c>
      <c r="D14" s="3">
        <f t="shared" ref="D14:D76" si="7">B14/3.6</f>
        <v>0</v>
      </c>
      <c r="E14">
        <f>$B$4*(D15-D14)/(A15-A14)</f>
        <v>3333.333333333333</v>
      </c>
      <c r="F14">
        <f>$B$4*$B$8*SIN(ATAN(C14/100))</f>
        <v>0</v>
      </c>
      <c r="G14" s="3">
        <f>0.5*$B$5*$B$7*D14^2</f>
        <v>0</v>
      </c>
      <c r="H14" s="3">
        <f t="shared" si="2"/>
        <v>117.72</v>
      </c>
      <c r="I14" s="3">
        <f t="shared" si="3"/>
        <v>3451.0533333333328</v>
      </c>
      <c r="J14" s="3">
        <f t="shared" si="4"/>
        <v>0</v>
      </c>
      <c r="K14" s="3">
        <f t="shared" si="5"/>
        <v>0</v>
      </c>
      <c r="L14" s="3">
        <f t="shared" ref="L14:L77" si="8">L13+AVERAGE(J13:J14)*(A14-A13)</f>
        <v>0</v>
      </c>
      <c r="M14" s="3">
        <f t="shared" si="6"/>
        <v>0</v>
      </c>
    </row>
    <row r="15" spans="1:13" x14ac:dyDescent="0.3">
      <c r="A15">
        <v>3</v>
      </c>
      <c r="B15">
        <v>10</v>
      </c>
      <c r="C15">
        <v>0</v>
      </c>
      <c r="D15" s="3">
        <f t="shared" si="7"/>
        <v>2.7777777777777777</v>
      </c>
      <c r="E15">
        <f>$B$4*(D16-D15)/(A16-A15)</f>
        <v>3333.333333333333</v>
      </c>
      <c r="F15">
        <f t="shared" si="0"/>
        <v>0</v>
      </c>
      <c r="G15" s="3">
        <f>0.5*$B$5*$B$7*D15^2</f>
        <v>3.7962962962962958</v>
      </c>
      <c r="H15" s="3">
        <f t="shared" si="2"/>
        <v>117.72</v>
      </c>
      <c r="I15" s="3">
        <f>SUM(E15:H15)</f>
        <v>3454.8496296296289</v>
      </c>
      <c r="J15" s="3">
        <f t="shared" si="4"/>
        <v>9.5968045267489686</v>
      </c>
      <c r="K15" s="3">
        <f t="shared" si="5"/>
        <v>9.5968045267489686</v>
      </c>
      <c r="L15" s="3">
        <f t="shared" si="8"/>
        <v>4.7984022633744843</v>
      </c>
      <c r="M15" s="3">
        <f t="shared" si="6"/>
        <v>1.3328895176040234</v>
      </c>
    </row>
    <row r="16" spans="1:13" x14ac:dyDescent="0.3">
      <c r="A16">
        <v>4</v>
      </c>
      <c r="B16">
        <v>20</v>
      </c>
      <c r="C16">
        <v>0</v>
      </c>
      <c r="D16" s="3">
        <f t="shared" si="7"/>
        <v>5.5555555555555554</v>
      </c>
      <c r="E16">
        <f t="shared" ref="E14:E76" si="9">$B$4*(D17-D16)/(A17-A16)</f>
        <v>3333.3333333333344</v>
      </c>
      <c r="F16">
        <f t="shared" si="0"/>
        <v>0</v>
      </c>
      <c r="G16" s="3">
        <f t="shared" si="1"/>
        <v>15.185185185185183</v>
      </c>
      <c r="H16" s="3">
        <f t="shared" si="2"/>
        <v>117.72</v>
      </c>
      <c r="I16" s="3">
        <f t="shared" si="3"/>
        <v>3466.2385185185194</v>
      </c>
      <c r="J16" s="3">
        <f t="shared" si="4"/>
        <v>19.256880658436216</v>
      </c>
      <c r="K16" s="3">
        <f t="shared" si="5"/>
        <v>19.256880658436216</v>
      </c>
      <c r="L16" s="3">
        <f t="shared" si="8"/>
        <v>19.225244855967077</v>
      </c>
      <c r="M16" s="3">
        <f t="shared" si="6"/>
        <v>5.3403457933241887</v>
      </c>
    </row>
    <row r="17" spans="1:13" x14ac:dyDescent="0.3">
      <c r="A17">
        <v>5</v>
      </c>
      <c r="B17">
        <v>30</v>
      </c>
      <c r="C17">
        <v>0</v>
      </c>
      <c r="D17" s="3">
        <f t="shared" si="7"/>
        <v>8.3333333333333339</v>
      </c>
      <c r="E17">
        <f t="shared" si="9"/>
        <v>3333.3333333333321</v>
      </c>
      <c r="F17">
        <f t="shared" si="0"/>
        <v>0</v>
      </c>
      <c r="G17" s="3">
        <f t="shared" si="1"/>
        <v>34.166666666666671</v>
      </c>
      <c r="H17" s="3">
        <f t="shared" si="2"/>
        <v>117.72</v>
      </c>
      <c r="I17" s="3">
        <f t="shared" si="3"/>
        <v>3485.2199999999984</v>
      </c>
      <c r="J17" s="3">
        <f t="shared" si="4"/>
        <v>29.043499999999987</v>
      </c>
      <c r="K17" s="3">
        <f t="shared" si="5"/>
        <v>29.043499999999987</v>
      </c>
      <c r="L17" s="3">
        <f t="shared" si="8"/>
        <v>43.375435185185182</v>
      </c>
      <c r="M17" s="3">
        <f t="shared" si="6"/>
        <v>12.048731995884772</v>
      </c>
    </row>
    <row r="18" spans="1:13" x14ac:dyDescent="0.3">
      <c r="A18">
        <v>6</v>
      </c>
      <c r="B18">
        <v>40</v>
      </c>
      <c r="C18">
        <v>0</v>
      </c>
      <c r="D18" s="3">
        <f t="shared" si="7"/>
        <v>11.111111111111111</v>
      </c>
      <c r="E18">
        <f t="shared" si="9"/>
        <v>3333.3333333333344</v>
      </c>
      <c r="F18">
        <f t="shared" si="0"/>
        <v>0</v>
      </c>
      <c r="G18" s="3">
        <f t="shared" si="1"/>
        <v>60.740740740740733</v>
      </c>
      <c r="H18" s="3">
        <f t="shared" si="2"/>
        <v>117.72</v>
      </c>
      <c r="I18" s="3">
        <f t="shared" si="3"/>
        <v>3511.7940740740751</v>
      </c>
      <c r="J18" s="3">
        <f t="shared" si="4"/>
        <v>39.019934156378611</v>
      </c>
      <c r="K18" s="3">
        <f t="shared" si="5"/>
        <v>39.019934156378611</v>
      </c>
      <c r="L18" s="3">
        <f t="shared" si="8"/>
        <v>77.407152263374485</v>
      </c>
      <c r="M18" s="3">
        <f t="shared" si="6"/>
        <v>21.501986739826247</v>
      </c>
    </row>
    <row r="19" spans="1:13" x14ac:dyDescent="0.3">
      <c r="A19">
        <v>7</v>
      </c>
      <c r="B19">
        <v>50</v>
      </c>
      <c r="C19">
        <v>0</v>
      </c>
      <c r="D19" s="3">
        <f t="shared" si="7"/>
        <v>13.888888888888889</v>
      </c>
      <c r="E19">
        <f t="shared" si="9"/>
        <v>0</v>
      </c>
      <c r="F19">
        <f t="shared" si="0"/>
        <v>0</v>
      </c>
      <c r="G19" s="3">
        <f t="shared" si="1"/>
        <v>94.907407407407405</v>
      </c>
      <c r="H19" s="3">
        <f t="shared" si="2"/>
        <v>117.72</v>
      </c>
      <c r="I19" s="3">
        <f t="shared" si="3"/>
        <v>212.62740740740742</v>
      </c>
      <c r="J19" s="3">
        <f t="shared" si="4"/>
        <v>2.9531584362139922</v>
      </c>
      <c r="K19" s="3">
        <f t="shared" si="5"/>
        <v>2.9531584362139922</v>
      </c>
      <c r="L19" s="3">
        <f t="shared" si="8"/>
        <v>98.393698559670781</v>
      </c>
      <c r="M19" s="3">
        <f t="shared" si="6"/>
        <v>27.331582933241883</v>
      </c>
    </row>
    <row r="20" spans="1:13" x14ac:dyDescent="0.3">
      <c r="A20">
        <v>8</v>
      </c>
      <c r="B20">
        <v>50</v>
      </c>
      <c r="C20">
        <v>0</v>
      </c>
      <c r="D20" s="3">
        <f t="shared" si="7"/>
        <v>13.888888888888889</v>
      </c>
      <c r="E20">
        <f t="shared" si="9"/>
        <v>0</v>
      </c>
      <c r="F20">
        <f t="shared" si="0"/>
        <v>0</v>
      </c>
      <c r="G20" s="3">
        <f t="shared" si="1"/>
        <v>94.907407407407405</v>
      </c>
      <c r="H20" s="3">
        <f t="shared" si="2"/>
        <v>117.72</v>
      </c>
      <c r="I20" s="3">
        <f t="shared" si="3"/>
        <v>212.62740740740742</v>
      </c>
      <c r="J20" s="3">
        <f t="shared" si="4"/>
        <v>2.9531584362139922</v>
      </c>
      <c r="K20" s="3">
        <f t="shared" si="5"/>
        <v>2.9531584362139922</v>
      </c>
      <c r="L20" s="3">
        <f t="shared" si="8"/>
        <v>101.34685699588478</v>
      </c>
      <c r="M20" s="3">
        <f t="shared" si="6"/>
        <v>28.151904721079106</v>
      </c>
    </row>
    <row r="21" spans="1:13" x14ac:dyDescent="0.3">
      <c r="A21">
        <v>9</v>
      </c>
      <c r="B21">
        <v>50</v>
      </c>
      <c r="C21">
        <v>0</v>
      </c>
      <c r="D21" s="3">
        <f t="shared" si="7"/>
        <v>13.888888888888889</v>
      </c>
      <c r="E21">
        <f t="shared" si="9"/>
        <v>0</v>
      </c>
      <c r="F21">
        <f t="shared" si="0"/>
        <v>0</v>
      </c>
      <c r="G21" s="3">
        <f t="shared" si="1"/>
        <v>94.907407407407405</v>
      </c>
      <c r="H21" s="3">
        <f t="shared" si="2"/>
        <v>117.72</v>
      </c>
      <c r="I21" s="3">
        <f t="shared" si="3"/>
        <v>212.62740740740742</v>
      </c>
      <c r="J21" s="3">
        <f t="shared" si="4"/>
        <v>2.9531584362139922</v>
      </c>
      <c r="K21" s="3">
        <f t="shared" si="5"/>
        <v>2.9531584362139922</v>
      </c>
      <c r="L21" s="3">
        <f t="shared" si="8"/>
        <v>104.30001543209877</v>
      </c>
      <c r="M21" s="3">
        <f t="shared" si="6"/>
        <v>28.972226508916325</v>
      </c>
    </row>
    <row r="22" spans="1:13" x14ac:dyDescent="0.3">
      <c r="A22">
        <v>10</v>
      </c>
      <c r="B22">
        <v>50</v>
      </c>
      <c r="C22">
        <v>0</v>
      </c>
      <c r="D22" s="3">
        <f t="shared" si="7"/>
        <v>13.888888888888889</v>
      </c>
      <c r="E22">
        <f t="shared" si="9"/>
        <v>0</v>
      </c>
      <c r="F22">
        <f t="shared" si="0"/>
        <v>0</v>
      </c>
      <c r="G22" s="3">
        <f t="shared" si="1"/>
        <v>94.907407407407405</v>
      </c>
      <c r="H22" s="3">
        <f t="shared" si="2"/>
        <v>117.72</v>
      </c>
      <c r="I22" s="3">
        <f t="shared" si="3"/>
        <v>212.62740740740742</v>
      </c>
      <c r="J22" s="3">
        <f t="shared" si="4"/>
        <v>2.9531584362139922</v>
      </c>
      <c r="K22" s="3">
        <f t="shared" si="5"/>
        <v>2.9531584362139922</v>
      </c>
      <c r="L22" s="3">
        <f t="shared" si="8"/>
        <v>107.25317386831277</v>
      </c>
      <c r="M22" s="3">
        <f t="shared" si="6"/>
        <v>29.792548296753548</v>
      </c>
    </row>
    <row r="23" spans="1:13" x14ac:dyDescent="0.3">
      <c r="A23">
        <v>11</v>
      </c>
      <c r="B23">
        <v>50</v>
      </c>
      <c r="C23">
        <v>0</v>
      </c>
      <c r="D23" s="3">
        <f t="shared" si="7"/>
        <v>13.888888888888889</v>
      </c>
      <c r="E23">
        <f t="shared" si="9"/>
        <v>0</v>
      </c>
      <c r="F23">
        <f t="shared" si="0"/>
        <v>0</v>
      </c>
      <c r="G23" s="3">
        <f t="shared" si="1"/>
        <v>94.907407407407405</v>
      </c>
      <c r="H23" s="3">
        <f t="shared" si="2"/>
        <v>117.72</v>
      </c>
      <c r="I23" s="3">
        <f t="shared" si="3"/>
        <v>212.62740740740742</v>
      </c>
      <c r="J23" s="3">
        <f t="shared" si="4"/>
        <v>2.9531584362139922</v>
      </c>
      <c r="K23" s="3">
        <f t="shared" si="5"/>
        <v>2.9531584362139922</v>
      </c>
      <c r="L23" s="3">
        <f t="shared" si="8"/>
        <v>110.20633230452677</v>
      </c>
      <c r="M23" s="3">
        <f t="shared" si="6"/>
        <v>30.612870084590767</v>
      </c>
    </row>
    <row r="24" spans="1:13" x14ac:dyDescent="0.3">
      <c r="A24">
        <v>12</v>
      </c>
      <c r="B24">
        <v>50</v>
      </c>
      <c r="C24">
        <v>0</v>
      </c>
      <c r="D24" s="3">
        <f t="shared" si="7"/>
        <v>13.888888888888889</v>
      </c>
      <c r="E24">
        <f t="shared" si="9"/>
        <v>0</v>
      </c>
      <c r="F24">
        <f t="shared" si="0"/>
        <v>0</v>
      </c>
      <c r="G24" s="3">
        <f t="shared" si="1"/>
        <v>94.907407407407405</v>
      </c>
      <c r="H24" s="3">
        <f t="shared" si="2"/>
        <v>117.72</v>
      </c>
      <c r="I24" s="3">
        <f t="shared" si="3"/>
        <v>212.62740740740742</v>
      </c>
      <c r="J24" s="3">
        <f t="shared" si="4"/>
        <v>2.9531584362139922</v>
      </c>
      <c r="K24" s="3">
        <f t="shared" si="5"/>
        <v>2.9531584362139922</v>
      </c>
      <c r="L24" s="3">
        <f t="shared" si="8"/>
        <v>113.15949074074076</v>
      </c>
      <c r="M24" s="3">
        <f t="shared" si="6"/>
        <v>31.43319187242799</v>
      </c>
    </row>
    <row r="25" spans="1:13" x14ac:dyDescent="0.3">
      <c r="A25">
        <v>13</v>
      </c>
      <c r="B25">
        <v>50</v>
      </c>
      <c r="C25">
        <v>0</v>
      </c>
      <c r="D25" s="3">
        <f t="shared" si="7"/>
        <v>13.888888888888889</v>
      </c>
      <c r="E25">
        <f t="shared" si="9"/>
        <v>0</v>
      </c>
      <c r="F25">
        <f t="shared" si="0"/>
        <v>0</v>
      </c>
      <c r="G25" s="3">
        <f t="shared" si="1"/>
        <v>94.907407407407405</v>
      </c>
      <c r="H25" s="3">
        <f t="shared" si="2"/>
        <v>117.72</v>
      </c>
      <c r="I25" s="3">
        <f t="shared" si="3"/>
        <v>212.62740740740742</v>
      </c>
      <c r="J25" s="3">
        <f t="shared" si="4"/>
        <v>2.9531584362139922</v>
      </c>
      <c r="K25" s="3">
        <f t="shared" si="5"/>
        <v>2.9531584362139922</v>
      </c>
      <c r="L25" s="3">
        <f t="shared" si="8"/>
        <v>116.11264917695476</v>
      </c>
      <c r="M25" s="3">
        <f t="shared" si="6"/>
        <v>32.253513660265206</v>
      </c>
    </row>
    <row r="26" spans="1:13" x14ac:dyDescent="0.3">
      <c r="A26">
        <v>14</v>
      </c>
      <c r="B26">
        <v>50</v>
      </c>
      <c r="C26">
        <v>0</v>
      </c>
      <c r="D26" s="3">
        <f t="shared" si="7"/>
        <v>13.888888888888889</v>
      </c>
      <c r="E26">
        <f t="shared" si="9"/>
        <v>0</v>
      </c>
      <c r="F26">
        <f t="shared" si="0"/>
        <v>0</v>
      </c>
      <c r="G26" s="3">
        <f t="shared" si="1"/>
        <v>94.907407407407405</v>
      </c>
      <c r="H26" s="3">
        <f t="shared" si="2"/>
        <v>117.72</v>
      </c>
      <c r="I26" s="3">
        <f t="shared" si="3"/>
        <v>212.62740740740742</v>
      </c>
      <c r="J26" s="3">
        <f t="shared" si="4"/>
        <v>2.9531584362139922</v>
      </c>
      <c r="K26" s="3">
        <f t="shared" si="5"/>
        <v>2.9531584362139922</v>
      </c>
      <c r="L26" s="3">
        <f t="shared" si="8"/>
        <v>119.06580761316876</v>
      </c>
      <c r="M26" s="3">
        <f t="shared" si="6"/>
        <v>33.073835448102436</v>
      </c>
    </row>
    <row r="27" spans="1:13" x14ac:dyDescent="0.3">
      <c r="A27">
        <v>15</v>
      </c>
      <c r="B27">
        <v>50</v>
      </c>
      <c r="C27">
        <v>0</v>
      </c>
      <c r="D27" s="3">
        <f t="shared" si="7"/>
        <v>13.888888888888889</v>
      </c>
      <c r="E27">
        <f t="shared" si="9"/>
        <v>0</v>
      </c>
      <c r="F27">
        <f t="shared" si="0"/>
        <v>0</v>
      </c>
      <c r="G27" s="3">
        <f t="shared" si="1"/>
        <v>94.907407407407405</v>
      </c>
      <c r="H27" s="3">
        <f t="shared" si="2"/>
        <v>117.72</v>
      </c>
      <c r="I27" s="3">
        <f t="shared" si="3"/>
        <v>212.62740740740742</v>
      </c>
      <c r="J27" s="3">
        <f t="shared" si="4"/>
        <v>2.9531584362139922</v>
      </c>
      <c r="K27" s="3">
        <f t="shared" si="5"/>
        <v>2.9531584362139922</v>
      </c>
      <c r="L27" s="3">
        <f t="shared" si="8"/>
        <v>122.01896604938275</v>
      </c>
      <c r="M27" s="3">
        <f t="shared" si="6"/>
        <v>33.894157235939652</v>
      </c>
    </row>
    <row r="28" spans="1:13" x14ac:dyDescent="0.3">
      <c r="A28">
        <v>16</v>
      </c>
      <c r="B28">
        <v>50</v>
      </c>
      <c r="C28">
        <v>0</v>
      </c>
      <c r="D28" s="3">
        <f t="shared" si="7"/>
        <v>13.888888888888889</v>
      </c>
      <c r="E28">
        <f t="shared" si="9"/>
        <v>0</v>
      </c>
      <c r="F28">
        <f t="shared" si="0"/>
        <v>0</v>
      </c>
      <c r="G28" s="3">
        <f t="shared" si="1"/>
        <v>94.907407407407405</v>
      </c>
      <c r="H28" s="3">
        <f t="shared" si="2"/>
        <v>117.72</v>
      </c>
      <c r="I28" s="3">
        <f t="shared" si="3"/>
        <v>212.62740740740742</v>
      </c>
      <c r="J28" s="3">
        <f t="shared" si="4"/>
        <v>2.9531584362139922</v>
      </c>
      <c r="K28" s="3">
        <f t="shared" si="5"/>
        <v>2.9531584362139922</v>
      </c>
      <c r="L28" s="3">
        <f t="shared" si="8"/>
        <v>124.97212448559675</v>
      </c>
      <c r="M28" s="3">
        <f t="shared" si="6"/>
        <v>34.714479023776875</v>
      </c>
    </row>
    <row r="29" spans="1:13" x14ac:dyDescent="0.3">
      <c r="A29">
        <v>17</v>
      </c>
      <c r="B29">
        <v>50</v>
      </c>
      <c r="C29">
        <v>0</v>
      </c>
      <c r="D29" s="3">
        <f t="shared" si="7"/>
        <v>13.888888888888889</v>
      </c>
      <c r="E29">
        <f t="shared" si="9"/>
        <v>0</v>
      </c>
      <c r="F29">
        <f t="shared" si="0"/>
        <v>0</v>
      </c>
      <c r="G29" s="3">
        <f t="shared" si="1"/>
        <v>94.907407407407405</v>
      </c>
      <c r="H29" s="3">
        <f t="shared" si="2"/>
        <v>117.72</v>
      </c>
      <c r="I29" s="3">
        <f t="shared" si="3"/>
        <v>212.62740740740742</v>
      </c>
      <c r="J29" s="3">
        <f t="shared" si="4"/>
        <v>2.9531584362139922</v>
      </c>
      <c r="K29" s="3">
        <f t="shared" si="5"/>
        <v>2.9531584362139922</v>
      </c>
      <c r="L29" s="3">
        <f t="shared" si="8"/>
        <v>127.92528292181075</v>
      </c>
      <c r="M29" s="3">
        <f t="shared" si="6"/>
        <v>35.53480081161409</v>
      </c>
    </row>
    <row r="30" spans="1:13" x14ac:dyDescent="0.3">
      <c r="A30">
        <v>18</v>
      </c>
      <c r="B30">
        <v>50</v>
      </c>
      <c r="C30">
        <v>0</v>
      </c>
      <c r="D30" s="3">
        <f t="shared" si="7"/>
        <v>13.888888888888889</v>
      </c>
      <c r="E30">
        <f t="shared" si="9"/>
        <v>0</v>
      </c>
      <c r="F30">
        <f t="shared" si="0"/>
        <v>0</v>
      </c>
      <c r="G30" s="3">
        <f t="shared" si="1"/>
        <v>94.907407407407405</v>
      </c>
      <c r="H30" s="3">
        <f t="shared" si="2"/>
        <v>117.72</v>
      </c>
      <c r="I30" s="3">
        <f t="shared" si="3"/>
        <v>212.62740740740742</v>
      </c>
      <c r="J30" s="3">
        <f t="shared" si="4"/>
        <v>2.9531584362139922</v>
      </c>
      <c r="K30" s="3">
        <f t="shared" si="5"/>
        <v>2.9531584362139922</v>
      </c>
      <c r="L30" s="3">
        <f t="shared" si="8"/>
        <v>130.87844135802473</v>
      </c>
      <c r="M30" s="3">
        <f t="shared" si="6"/>
        <v>36.355122599451313</v>
      </c>
    </row>
    <row r="31" spans="1:13" x14ac:dyDescent="0.3">
      <c r="A31">
        <v>19</v>
      </c>
      <c r="B31">
        <v>50</v>
      </c>
      <c r="C31">
        <v>0</v>
      </c>
      <c r="D31" s="3">
        <f t="shared" si="7"/>
        <v>13.888888888888889</v>
      </c>
      <c r="E31">
        <f t="shared" si="9"/>
        <v>0</v>
      </c>
      <c r="F31">
        <f t="shared" si="0"/>
        <v>0</v>
      </c>
      <c r="G31" s="3">
        <f t="shared" si="1"/>
        <v>94.907407407407405</v>
      </c>
      <c r="H31" s="3">
        <f t="shared" si="2"/>
        <v>117.72</v>
      </c>
      <c r="I31" s="3">
        <f t="shared" si="3"/>
        <v>212.62740740740742</v>
      </c>
      <c r="J31" s="3">
        <f t="shared" si="4"/>
        <v>2.9531584362139922</v>
      </c>
      <c r="K31" s="3">
        <f t="shared" si="5"/>
        <v>2.9531584362139922</v>
      </c>
      <c r="L31" s="3">
        <f t="shared" si="8"/>
        <v>133.83159979423871</v>
      </c>
      <c r="M31" s="3">
        <f t="shared" si="6"/>
        <v>37.175444387288529</v>
      </c>
    </row>
    <row r="32" spans="1:13" x14ac:dyDescent="0.3">
      <c r="A32">
        <v>20</v>
      </c>
      <c r="B32">
        <v>50</v>
      </c>
      <c r="C32">
        <v>0</v>
      </c>
      <c r="D32" s="3">
        <f t="shared" si="7"/>
        <v>13.888888888888889</v>
      </c>
      <c r="E32">
        <f t="shared" si="9"/>
        <v>1666.6666666666649</v>
      </c>
      <c r="F32">
        <f t="shared" si="0"/>
        <v>0</v>
      </c>
      <c r="G32" s="3">
        <f t="shared" si="1"/>
        <v>94.907407407407405</v>
      </c>
      <c r="H32" s="3">
        <f t="shared" si="2"/>
        <v>117.72</v>
      </c>
      <c r="I32" s="3">
        <f t="shared" si="3"/>
        <v>1879.2940740740723</v>
      </c>
      <c r="J32" s="3">
        <f t="shared" si="4"/>
        <v>26.101306584362113</v>
      </c>
      <c r="K32" s="3">
        <f t="shared" si="5"/>
        <v>26.101306584362113</v>
      </c>
      <c r="L32" s="3">
        <f t="shared" si="8"/>
        <v>148.35883230452677</v>
      </c>
      <c r="M32" s="3">
        <f t="shared" si="6"/>
        <v>41.210786751257437</v>
      </c>
    </row>
    <row r="33" spans="1:13" x14ac:dyDescent="0.3">
      <c r="A33">
        <v>21</v>
      </c>
      <c r="B33">
        <v>55</v>
      </c>
      <c r="C33">
        <v>0</v>
      </c>
      <c r="D33" s="3">
        <f t="shared" si="7"/>
        <v>15.277777777777777</v>
      </c>
      <c r="E33">
        <f t="shared" si="9"/>
        <v>1666.6666666666692</v>
      </c>
      <c r="F33">
        <f t="shared" si="0"/>
        <v>0</v>
      </c>
      <c r="G33" s="3">
        <f t="shared" si="1"/>
        <v>114.83796296296293</v>
      </c>
      <c r="H33" s="3">
        <f t="shared" si="2"/>
        <v>117.72</v>
      </c>
      <c r="I33" s="3">
        <f t="shared" si="3"/>
        <v>1899.2246296296323</v>
      </c>
      <c r="J33" s="3">
        <f t="shared" si="4"/>
        <v>29.015931841563827</v>
      </c>
      <c r="K33" s="3">
        <f t="shared" si="5"/>
        <v>29.015931841563827</v>
      </c>
      <c r="L33" s="3">
        <f t="shared" si="8"/>
        <v>175.91745151748975</v>
      </c>
      <c r="M33" s="3">
        <f t="shared" si="6"/>
        <v>48.865958754858269</v>
      </c>
    </row>
    <row r="34" spans="1:13" x14ac:dyDescent="0.3">
      <c r="A34">
        <v>22</v>
      </c>
      <c r="B34">
        <v>60</v>
      </c>
      <c r="C34">
        <v>0</v>
      </c>
      <c r="D34" s="3">
        <f t="shared" si="7"/>
        <v>16.666666666666668</v>
      </c>
      <c r="E34">
        <f t="shared" si="9"/>
        <v>1666.6666666666629</v>
      </c>
      <c r="F34">
        <f t="shared" si="0"/>
        <v>0</v>
      </c>
      <c r="G34" s="3">
        <f t="shared" si="1"/>
        <v>136.66666666666669</v>
      </c>
      <c r="H34" s="3">
        <f t="shared" si="2"/>
        <v>117.72</v>
      </c>
      <c r="I34" s="3">
        <f t="shared" si="3"/>
        <v>1921.0533333333296</v>
      </c>
      <c r="J34" s="3">
        <f t="shared" si="4"/>
        <v>32.017555555555496</v>
      </c>
      <c r="K34" s="3">
        <f t="shared" si="5"/>
        <v>32.017555555555496</v>
      </c>
      <c r="L34" s="3">
        <f t="shared" si="8"/>
        <v>206.4341952160494</v>
      </c>
      <c r="M34" s="3">
        <f t="shared" si="6"/>
        <v>57.342832004458167</v>
      </c>
    </row>
    <row r="35" spans="1:13" x14ac:dyDescent="0.3">
      <c r="A35">
        <v>23</v>
      </c>
      <c r="B35">
        <v>65</v>
      </c>
      <c r="C35">
        <v>0</v>
      </c>
      <c r="D35" s="3">
        <f t="shared" si="7"/>
        <v>18.055555555555554</v>
      </c>
      <c r="E35">
        <f t="shared" si="9"/>
        <v>1666.6666666666672</v>
      </c>
      <c r="F35">
        <f t="shared" si="0"/>
        <v>0</v>
      </c>
      <c r="G35" s="3">
        <f t="shared" si="1"/>
        <v>160.39351851851845</v>
      </c>
      <c r="H35" s="3">
        <f t="shared" si="2"/>
        <v>117.72</v>
      </c>
      <c r="I35" s="3">
        <f t="shared" si="3"/>
        <v>1944.7801851851857</v>
      </c>
      <c r="J35" s="3">
        <f t="shared" si="4"/>
        <v>35.114086676954734</v>
      </c>
      <c r="K35" s="3">
        <f t="shared" si="5"/>
        <v>35.114086676954734</v>
      </c>
      <c r="L35" s="3">
        <f t="shared" si="8"/>
        <v>240.00001633230451</v>
      </c>
      <c r="M35" s="3">
        <f t="shared" si="6"/>
        <v>66.66667120341792</v>
      </c>
    </row>
    <row r="36" spans="1:13" x14ac:dyDescent="0.3">
      <c r="A36">
        <v>24</v>
      </c>
      <c r="B36">
        <v>70</v>
      </c>
      <c r="C36">
        <v>0</v>
      </c>
      <c r="D36" s="3">
        <f t="shared" si="7"/>
        <v>19.444444444444443</v>
      </c>
      <c r="E36">
        <f t="shared" si="9"/>
        <v>1666.6666666666672</v>
      </c>
      <c r="F36">
        <f t="shared" si="0"/>
        <v>0</v>
      </c>
      <c r="G36" s="3">
        <f t="shared" si="1"/>
        <v>186.01851851851848</v>
      </c>
      <c r="H36" s="3">
        <f t="shared" si="2"/>
        <v>117.72</v>
      </c>
      <c r="I36" s="3">
        <f t="shared" si="3"/>
        <v>1970.4051851851857</v>
      </c>
      <c r="J36" s="3">
        <f t="shared" si="4"/>
        <v>38.313434156378605</v>
      </c>
      <c r="K36" s="3">
        <f t="shared" si="5"/>
        <v>38.313434156378605</v>
      </c>
      <c r="L36" s="3">
        <f t="shared" si="8"/>
        <v>276.71377674897121</v>
      </c>
      <c r="M36" s="3">
        <f t="shared" si="6"/>
        <v>76.864937985825335</v>
      </c>
    </row>
    <row r="37" spans="1:13" x14ac:dyDescent="0.3">
      <c r="A37">
        <v>25</v>
      </c>
      <c r="B37">
        <v>75</v>
      </c>
      <c r="C37">
        <v>0</v>
      </c>
      <c r="D37" s="3">
        <f t="shared" si="7"/>
        <v>20.833333333333332</v>
      </c>
      <c r="E37">
        <f t="shared" si="9"/>
        <v>1666.6666666666672</v>
      </c>
      <c r="F37">
        <f t="shared" si="0"/>
        <v>0</v>
      </c>
      <c r="G37" s="3">
        <f t="shared" si="1"/>
        <v>213.5416666666666</v>
      </c>
      <c r="H37" s="3">
        <f t="shared" si="2"/>
        <v>117.72</v>
      </c>
      <c r="I37" s="3">
        <f t="shared" si="3"/>
        <v>1997.9283333333337</v>
      </c>
      <c r="J37" s="3">
        <f t="shared" si="4"/>
        <v>41.623506944444451</v>
      </c>
      <c r="K37" s="3">
        <f t="shared" si="5"/>
        <v>41.623506944444451</v>
      </c>
      <c r="L37" s="3">
        <f t="shared" si="8"/>
        <v>316.68224729938277</v>
      </c>
      <c r="M37" s="3">
        <f t="shared" si="6"/>
        <v>87.967290916495216</v>
      </c>
    </row>
    <row r="38" spans="1:13" x14ac:dyDescent="0.3">
      <c r="A38">
        <v>26</v>
      </c>
      <c r="B38">
        <v>80</v>
      </c>
      <c r="C38">
        <v>0</v>
      </c>
      <c r="D38" s="3">
        <f t="shared" si="7"/>
        <v>22.222222222222221</v>
      </c>
      <c r="E38">
        <f t="shared" si="9"/>
        <v>0</v>
      </c>
      <c r="F38">
        <f t="shared" si="0"/>
        <v>0</v>
      </c>
      <c r="G38" s="3">
        <f t="shared" si="1"/>
        <v>242.96296296296293</v>
      </c>
      <c r="H38" s="3">
        <f t="shared" si="2"/>
        <v>117.72</v>
      </c>
      <c r="I38" s="3">
        <f t="shared" si="3"/>
        <v>360.68296296296296</v>
      </c>
      <c r="J38" s="3">
        <f t="shared" si="4"/>
        <v>8.0151769547325102</v>
      </c>
      <c r="K38" s="3">
        <f t="shared" si="5"/>
        <v>8.0151769547325102</v>
      </c>
      <c r="L38" s="3">
        <f t="shared" si="8"/>
        <v>341.50158924897124</v>
      </c>
      <c r="M38" s="3">
        <f t="shared" si="6"/>
        <v>94.861552569158675</v>
      </c>
    </row>
    <row r="39" spans="1:13" x14ac:dyDescent="0.3">
      <c r="A39">
        <v>27</v>
      </c>
      <c r="B39">
        <v>80</v>
      </c>
      <c r="C39">
        <v>0</v>
      </c>
      <c r="D39" s="3">
        <f t="shared" si="7"/>
        <v>22.222222222222221</v>
      </c>
      <c r="E39">
        <f t="shared" si="9"/>
        <v>0</v>
      </c>
      <c r="F39">
        <f t="shared" si="0"/>
        <v>0</v>
      </c>
      <c r="G39" s="3">
        <f t="shared" si="1"/>
        <v>242.96296296296293</v>
      </c>
      <c r="H39" s="3">
        <f t="shared" si="2"/>
        <v>117.72</v>
      </c>
      <c r="I39" s="3">
        <f t="shared" si="3"/>
        <v>360.68296296296296</v>
      </c>
      <c r="J39" s="3">
        <f t="shared" si="4"/>
        <v>8.0151769547325102</v>
      </c>
      <c r="K39" s="3">
        <f t="shared" si="5"/>
        <v>8.0151769547325102</v>
      </c>
      <c r="L39" s="3">
        <f t="shared" si="8"/>
        <v>349.51676620370375</v>
      </c>
      <c r="M39" s="3">
        <f t="shared" si="6"/>
        <v>97.087990612139933</v>
      </c>
    </row>
    <row r="40" spans="1:13" x14ac:dyDescent="0.3">
      <c r="A40">
        <v>28</v>
      </c>
      <c r="B40">
        <v>80</v>
      </c>
      <c r="C40">
        <v>0</v>
      </c>
      <c r="D40" s="3">
        <f t="shared" si="7"/>
        <v>22.222222222222221</v>
      </c>
      <c r="E40">
        <f t="shared" si="9"/>
        <v>0</v>
      </c>
      <c r="F40">
        <f t="shared" si="0"/>
        <v>0</v>
      </c>
      <c r="G40" s="3">
        <f t="shared" si="1"/>
        <v>242.96296296296293</v>
      </c>
      <c r="H40" s="3">
        <f t="shared" si="2"/>
        <v>117.72</v>
      </c>
      <c r="I40" s="3">
        <f t="shared" si="3"/>
        <v>360.68296296296296</v>
      </c>
      <c r="J40" s="3">
        <f t="shared" si="4"/>
        <v>8.0151769547325102</v>
      </c>
      <c r="K40" s="3">
        <f t="shared" si="5"/>
        <v>8.0151769547325102</v>
      </c>
      <c r="L40" s="3">
        <f t="shared" si="8"/>
        <v>357.53194315843626</v>
      </c>
      <c r="M40" s="3">
        <f t="shared" si="6"/>
        <v>99.314428655121191</v>
      </c>
    </row>
    <row r="41" spans="1:13" x14ac:dyDescent="0.3">
      <c r="A41">
        <v>29</v>
      </c>
      <c r="B41">
        <v>80</v>
      </c>
      <c r="C41">
        <v>0</v>
      </c>
      <c r="D41" s="3">
        <f t="shared" si="7"/>
        <v>22.222222222222221</v>
      </c>
      <c r="E41">
        <f t="shared" si="9"/>
        <v>0</v>
      </c>
      <c r="F41">
        <f t="shared" si="0"/>
        <v>0</v>
      </c>
      <c r="G41" s="3">
        <f t="shared" si="1"/>
        <v>242.96296296296293</v>
      </c>
      <c r="H41" s="3">
        <f t="shared" si="2"/>
        <v>117.72</v>
      </c>
      <c r="I41" s="3">
        <f t="shared" si="3"/>
        <v>360.68296296296296</v>
      </c>
      <c r="J41" s="3">
        <f t="shared" si="4"/>
        <v>8.0151769547325102</v>
      </c>
      <c r="K41" s="3">
        <f t="shared" si="5"/>
        <v>8.0151769547325102</v>
      </c>
      <c r="L41" s="3">
        <f t="shared" si="8"/>
        <v>365.54712011316877</v>
      </c>
      <c r="M41" s="3">
        <f t="shared" si="6"/>
        <v>101.54086669810243</v>
      </c>
    </row>
    <row r="42" spans="1:13" x14ac:dyDescent="0.3">
      <c r="A42">
        <v>30</v>
      </c>
      <c r="B42">
        <v>80</v>
      </c>
      <c r="C42">
        <v>0</v>
      </c>
      <c r="D42" s="3">
        <f t="shared" si="7"/>
        <v>22.222222222222221</v>
      </c>
      <c r="E42">
        <f t="shared" si="9"/>
        <v>0</v>
      </c>
      <c r="F42">
        <f t="shared" si="0"/>
        <v>0</v>
      </c>
      <c r="G42" s="3">
        <f t="shared" si="1"/>
        <v>242.96296296296293</v>
      </c>
      <c r="H42" s="3">
        <f t="shared" si="2"/>
        <v>117.72</v>
      </c>
      <c r="I42" s="3">
        <f t="shared" si="3"/>
        <v>360.68296296296296</v>
      </c>
      <c r="J42" s="3">
        <f t="shared" si="4"/>
        <v>8.0151769547325102</v>
      </c>
      <c r="K42" s="3">
        <f t="shared" si="5"/>
        <v>8.0151769547325102</v>
      </c>
      <c r="L42" s="3">
        <f t="shared" si="8"/>
        <v>373.56229706790128</v>
      </c>
      <c r="M42" s="3">
        <f t="shared" si="6"/>
        <v>103.76730474108369</v>
      </c>
    </row>
    <row r="43" spans="1:13" x14ac:dyDescent="0.3">
      <c r="A43">
        <v>31</v>
      </c>
      <c r="B43">
        <v>80</v>
      </c>
      <c r="C43">
        <v>0</v>
      </c>
      <c r="D43" s="3">
        <f t="shared" si="7"/>
        <v>22.222222222222221</v>
      </c>
      <c r="E43">
        <f t="shared" si="9"/>
        <v>0</v>
      </c>
      <c r="F43">
        <f t="shared" si="0"/>
        <v>0</v>
      </c>
      <c r="G43" s="3">
        <f t="shared" si="1"/>
        <v>242.96296296296293</v>
      </c>
      <c r="H43" s="3">
        <f t="shared" si="2"/>
        <v>117.72</v>
      </c>
      <c r="I43" s="3">
        <f t="shared" si="3"/>
        <v>360.68296296296296</v>
      </c>
      <c r="J43" s="3">
        <f t="shared" si="4"/>
        <v>8.0151769547325102</v>
      </c>
      <c r="K43" s="3">
        <f t="shared" si="5"/>
        <v>8.0151769547325102</v>
      </c>
      <c r="L43" s="3">
        <f t="shared" si="8"/>
        <v>381.57747402263379</v>
      </c>
      <c r="M43" s="3">
        <f t="shared" si="6"/>
        <v>105.99374278406493</v>
      </c>
    </row>
    <row r="44" spans="1:13" x14ac:dyDescent="0.3">
      <c r="A44">
        <v>32</v>
      </c>
      <c r="B44">
        <v>80</v>
      </c>
      <c r="C44">
        <v>0</v>
      </c>
      <c r="D44" s="3">
        <f t="shared" si="7"/>
        <v>22.222222222222221</v>
      </c>
      <c r="E44">
        <f t="shared" si="9"/>
        <v>0</v>
      </c>
      <c r="F44">
        <f t="shared" si="0"/>
        <v>0</v>
      </c>
      <c r="G44" s="3">
        <f t="shared" si="1"/>
        <v>242.96296296296293</v>
      </c>
      <c r="H44" s="3">
        <f t="shared" si="2"/>
        <v>117.72</v>
      </c>
      <c r="I44" s="3">
        <f t="shared" si="3"/>
        <v>360.68296296296296</v>
      </c>
      <c r="J44" s="3">
        <f t="shared" si="4"/>
        <v>8.0151769547325102</v>
      </c>
      <c r="K44" s="3">
        <f t="shared" si="5"/>
        <v>8.0151769547325102</v>
      </c>
      <c r="L44" s="3">
        <f t="shared" si="8"/>
        <v>389.5926509773663</v>
      </c>
      <c r="M44" s="3">
        <f t="shared" si="6"/>
        <v>108.22018082704619</v>
      </c>
    </row>
    <row r="45" spans="1:13" x14ac:dyDescent="0.3">
      <c r="A45">
        <v>33</v>
      </c>
      <c r="B45">
        <v>80</v>
      </c>
      <c r="C45">
        <v>0</v>
      </c>
      <c r="D45" s="3">
        <f t="shared" si="7"/>
        <v>22.222222222222221</v>
      </c>
      <c r="E45">
        <f t="shared" si="9"/>
        <v>0</v>
      </c>
      <c r="F45">
        <f t="shared" si="0"/>
        <v>0</v>
      </c>
      <c r="G45" s="3">
        <f t="shared" si="1"/>
        <v>242.96296296296293</v>
      </c>
      <c r="H45" s="3">
        <f t="shared" si="2"/>
        <v>117.72</v>
      </c>
      <c r="I45" s="3">
        <f t="shared" si="3"/>
        <v>360.68296296296296</v>
      </c>
      <c r="J45" s="3">
        <f t="shared" si="4"/>
        <v>8.0151769547325102</v>
      </c>
      <c r="K45" s="3">
        <f t="shared" si="5"/>
        <v>8.0151769547325102</v>
      </c>
      <c r="L45" s="3">
        <f t="shared" si="8"/>
        <v>397.60782793209881</v>
      </c>
      <c r="M45" s="3">
        <f t="shared" si="6"/>
        <v>110.44661887002745</v>
      </c>
    </row>
    <row r="46" spans="1:13" x14ac:dyDescent="0.3">
      <c r="A46">
        <v>34</v>
      </c>
      <c r="B46">
        <v>80</v>
      </c>
      <c r="C46">
        <v>0</v>
      </c>
      <c r="D46" s="3">
        <f t="shared" si="7"/>
        <v>22.222222222222221</v>
      </c>
      <c r="E46">
        <f t="shared" si="9"/>
        <v>0</v>
      </c>
      <c r="F46">
        <f t="shared" si="0"/>
        <v>0</v>
      </c>
      <c r="G46" s="3">
        <f t="shared" si="1"/>
        <v>242.96296296296293</v>
      </c>
      <c r="H46" s="3">
        <f t="shared" si="2"/>
        <v>117.72</v>
      </c>
      <c r="I46" s="3">
        <f t="shared" si="3"/>
        <v>360.68296296296296</v>
      </c>
      <c r="J46" s="3">
        <f t="shared" si="4"/>
        <v>8.0151769547325102</v>
      </c>
      <c r="K46" s="3">
        <f t="shared" si="5"/>
        <v>8.0151769547325102</v>
      </c>
      <c r="L46" s="3">
        <f t="shared" si="8"/>
        <v>405.62300488683132</v>
      </c>
      <c r="M46" s="3">
        <f t="shared" si="6"/>
        <v>112.67305691300871</v>
      </c>
    </row>
    <row r="47" spans="1:13" x14ac:dyDescent="0.3">
      <c r="A47">
        <v>35</v>
      </c>
      <c r="B47">
        <v>80</v>
      </c>
      <c r="C47">
        <v>0</v>
      </c>
      <c r="D47" s="3">
        <f t="shared" si="7"/>
        <v>22.222222222222221</v>
      </c>
      <c r="E47">
        <f t="shared" si="9"/>
        <v>0</v>
      </c>
      <c r="F47">
        <f t="shared" si="0"/>
        <v>0</v>
      </c>
      <c r="G47" s="3">
        <f t="shared" si="1"/>
        <v>242.96296296296293</v>
      </c>
      <c r="H47" s="3">
        <f t="shared" si="2"/>
        <v>117.72</v>
      </c>
      <c r="I47" s="3">
        <f t="shared" si="3"/>
        <v>360.68296296296296</v>
      </c>
      <c r="J47" s="3">
        <f t="shared" si="4"/>
        <v>8.0151769547325102</v>
      </c>
      <c r="K47" s="3">
        <f t="shared" si="5"/>
        <v>8.0151769547325102</v>
      </c>
      <c r="L47" s="3">
        <f t="shared" si="8"/>
        <v>413.63818184156383</v>
      </c>
      <c r="M47" s="3">
        <f t="shared" si="6"/>
        <v>114.89949495598997</v>
      </c>
    </row>
    <row r="48" spans="1:13" x14ac:dyDescent="0.3">
      <c r="A48">
        <v>36</v>
      </c>
      <c r="B48">
        <v>80</v>
      </c>
      <c r="C48">
        <v>0</v>
      </c>
      <c r="D48" s="3">
        <f t="shared" si="7"/>
        <v>22.222222222222221</v>
      </c>
      <c r="E48">
        <f t="shared" si="9"/>
        <v>0</v>
      </c>
      <c r="F48">
        <f t="shared" si="0"/>
        <v>0</v>
      </c>
      <c r="G48" s="3">
        <f t="shared" si="1"/>
        <v>242.96296296296293</v>
      </c>
      <c r="H48" s="3">
        <f t="shared" si="2"/>
        <v>117.72</v>
      </c>
      <c r="I48" s="3">
        <f t="shared" si="3"/>
        <v>360.68296296296296</v>
      </c>
      <c r="J48" s="3">
        <f t="shared" si="4"/>
        <v>8.0151769547325102</v>
      </c>
      <c r="K48" s="3">
        <f t="shared" si="5"/>
        <v>8.0151769547325102</v>
      </c>
      <c r="L48" s="3">
        <f t="shared" si="8"/>
        <v>421.65335879629635</v>
      </c>
      <c r="M48" s="3">
        <f t="shared" si="6"/>
        <v>117.12593299897121</v>
      </c>
    </row>
    <row r="49" spans="1:13" x14ac:dyDescent="0.3">
      <c r="A49">
        <v>37</v>
      </c>
      <c r="B49">
        <v>80</v>
      </c>
      <c r="C49">
        <v>0</v>
      </c>
      <c r="D49" s="3">
        <f t="shared" si="7"/>
        <v>22.222222222222221</v>
      </c>
      <c r="E49">
        <f t="shared" si="9"/>
        <v>0</v>
      </c>
      <c r="F49">
        <f t="shared" si="0"/>
        <v>0</v>
      </c>
      <c r="G49" s="3">
        <f t="shared" si="1"/>
        <v>242.96296296296293</v>
      </c>
      <c r="H49" s="3">
        <f t="shared" si="2"/>
        <v>117.72</v>
      </c>
      <c r="I49" s="3">
        <f t="shared" si="3"/>
        <v>360.68296296296296</v>
      </c>
      <c r="J49" s="3">
        <f t="shared" si="4"/>
        <v>8.0151769547325102</v>
      </c>
      <c r="K49" s="3">
        <f t="shared" si="5"/>
        <v>8.0151769547325102</v>
      </c>
      <c r="L49" s="3">
        <f t="shared" si="8"/>
        <v>429.66853575102886</v>
      </c>
      <c r="M49" s="3">
        <f t="shared" si="6"/>
        <v>119.35237104195245</v>
      </c>
    </row>
    <row r="50" spans="1:13" x14ac:dyDescent="0.3">
      <c r="A50">
        <v>38</v>
      </c>
      <c r="B50">
        <v>80</v>
      </c>
      <c r="C50">
        <v>0</v>
      </c>
      <c r="D50" s="3">
        <f t="shared" si="7"/>
        <v>22.222222222222221</v>
      </c>
      <c r="E50">
        <f t="shared" si="9"/>
        <v>0</v>
      </c>
      <c r="F50">
        <f t="shared" si="0"/>
        <v>0</v>
      </c>
      <c r="G50" s="3">
        <f t="shared" si="1"/>
        <v>242.96296296296293</v>
      </c>
      <c r="H50" s="3">
        <f t="shared" si="2"/>
        <v>117.72</v>
      </c>
      <c r="I50" s="3">
        <f t="shared" si="3"/>
        <v>360.68296296296296</v>
      </c>
      <c r="J50" s="3">
        <f t="shared" si="4"/>
        <v>8.0151769547325102</v>
      </c>
      <c r="K50" s="3">
        <f t="shared" si="5"/>
        <v>8.0151769547325102</v>
      </c>
      <c r="L50" s="3">
        <f t="shared" si="8"/>
        <v>437.68371270576137</v>
      </c>
      <c r="M50" s="3">
        <f t="shared" si="6"/>
        <v>121.57880908493371</v>
      </c>
    </row>
    <row r="51" spans="1:13" x14ac:dyDescent="0.3">
      <c r="A51">
        <v>39</v>
      </c>
      <c r="B51">
        <v>80</v>
      </c>
      <c r="C51">
        <v>0</v>
      </c>
      <c r="D51" s="3">
        <f t="shared" si="7"/>
        <v>22.222222222222221</v>
      </c>
      <c r="E51">
        <f t="shared" si="9"/>
        <v>0</v>
      </c>
      <c r="F51">
        <f t="shared" si="0"/>
        <v>0</v>
      </c>
      <c r="G51" s="3">
        <f t="shared" si="1"/>
        <v>242.96296296296293</v>
      </c>
      <c r="H51" s="3">
        <f t="shared" si="2"/>
        <v>117.72</v>
      </c>
      <c r="I51" s="3">
        <f t="shared" si="3"/>
        <v>360.68296296296296</v>
      </c>
      <c r="J51" s="3">
        <f t="shared" si="4"/>
        <v>8.0151769547325102</v>
      </c>
      <c r="K51" s="3">
        <f t="shared" si="5"/>
        <v>8.0151769547325102</v>
      </c>
      <c r="L51" s="3">
        <f t="shared" si="8"/>
        <v>445.69888966049388</v>
      </c>
      <c r="M51" s="3">
        <f t="shared" si="6"/>
        <v>123.80524712791497</v>
      </c>
    </row>
    <row r="52" spans="1:13" x14ac:dyDescent="0.3">
      <c r="A52">
        <v>40</v>
      </c>
      <c r="B52">
        <v>80</v>
      </c>
      <c r="C52">
        <v>0</v>
      </c>
      <c r="D52" s="3">
        <f t="shared" si="7"/>
        <v>22.222222222222221</v>
      </c>
      <c r="E52">
        <f t="shared" si="9"/>
        <v>0</v>
      </c>
      <c r="F52">
        <f t="shared" si="0"/>
        <v>0</v>
      </c>
      <c r="G52" s="3">
        <f t="shared" si="1"/>
        <v>242.96296296296293</v>
      </c>
      <c r="H52" s="3">
        <f t="shared" si="2"/>
        <v>117.72</v>
      </c>
      <c r="I52" s="3">
        <f t="shared" si="3"/>
        <v>360.68296296296296</v>
      </c>
      <c r="J52" s="3">
        <f t="shared" si="4"/>
        <v>8.0151769547325102</v>
      </c>
      <c r="K52" s="3">
        <f t="shared" si="5"/>
        <v>8.0151769547325102</v>
      </c>
      <c r="L52" s="3">
        <f t="shared" si="8"/>
        <v>453.71406661522639</v>
      </c>
      <c r="M52" s="3">
        <f t="shared" si="6"/>
        <v>126.03168517089622</v>
      </c>
    </row>
    <row r="53" spans="1:13" x14ac:dyDescent="0.3">
      <c r="A53">
        <v>41</v>
      </c>
      <c r="B53">
        <v>80</v>
      </c>
      <c r="C53">
        <v>0</v>
      </c>
      <c r="D53" s="3">
        <f t="shared" si="7"/>
        <v>22.222222222222221</v>
      </c>
      <c r="E53">
        <f t="shared" si="9"/>
        <v>0</v>
      </c>
      <c r="F53">
        <f t="shared" si="0"/>
        <v>0</v>
      </c>
      <c r="G53" s="3">
        <f t="shared" si="1"/>
        <v>242.96296296296293</v>
      </c>
      <c r="H53" s="3">
        <f t="shared" si="2"/>
        <v>117.72</v>
      </c>
      <c r="I53" s="3">
        <f t="shared" si="3"/>
        <v>360.68296296296296</v>
      </c>
      <c r="J53" s="3">
        <f t="shared" si="4"/>
        <v>8.0151769547325102</v>
      </c>
      <c r="K53" s="3">
        <f t="shared" si="5"/>
        <v>8.0151769547325102</v>
      </c>
      <c r="L53" s="3">
        <f t="shared" si="8"/>
        <v>461.7292435699589</v>
      </c>
      <c r="M53" s="3">
        <f t="shared" si="6"/>
        <v>128.25812321387747</v>
      </c>
    </row>
    <row r="54" spans="1:13" x14ac:dyDescent="0.3">
      <c r="A54">
        <v>42</v>
      </c>
      <c r="B54">
        <v>80</v>
      </c>
      <c r="C54">
        <v>0</v>
      </c>
      <c r="D54" s="3">
        <f t="shared" si="7"/>
        <v>22.222222222222221</v>
      </c>
      <c r="E54">
        <f t="shared" si="9"/>
        <v>0</v>
      </c>
      <c r="F54">
        <f t="shared" si="0"/>
        <v>0</v>
      </c>
      <c r="G54" s="3">
        <f t="shared" si="1"/>
        <v>242.96296296296293</v>
      </c>
      <c r="H54" s="3">
        <f t="shared" si="2"/>
        <v>117.72</v>
      </c>
      <c r="I54" s="3">
        <f t="shared" si="3"/>
        <v>360.68296296296296</v>
      </c>
      <c r="J54" s="3">
        <f t="shared" si="4"/>
        <v>8.0151769547325102</v>
      </c>
      <c r="K54" s="3">
        <f t="shared" si="5"/>
        <v>8.0151769547325102</v>
      </c>
      <c r="L54" s="3">
        <f t="shared" si="8"/>
        <v>469.74442052469141</v>
      </c>
      <c r="M54" s="3">
        <f t="shared" si="6"/>
        <v>130.48456125685874</v>
      </c>
    </row>
    <row r="55" spans="1:13" x14ac:dyDescent="0.3">
      <c r="A55">
        <v>43</v>
      </c>
      <c r="B55">
        <v>80</v>
      </c>
      <c r="C55">
        <v>0</v>
      </c>
      <c r="D55" s="3">
        <f t="shared" si="7"/>
        <v>22.222222222222221</v>
      </c>
      <c r="E55">
        <f t="shared" si="9"/>
        <v>0</v>
      </c>
      <c r="F55">
        <f t="shared" si="0"/>
        <v>0</v>
      </c>
      <c r="G55" s="3">
        <f t="shared" si="1"/>
        <v>242.96296296296293</v>
      </c>
      <c r="H55" s="3">
        <f t="shared" si="2"/>
        <v>117.72</v>
      </c>
      <c r="I55" s="3">
        <f t="shared" si="3"/>
        <v>360.68296296296296</v>
      </c>
      <c r="J55" s="3">
        <f t="shared" si="4"/>
        <v>8.0151769547325102</v>
      </c>
      <c r="K55" s="3">
        <f t="shared" si="5"/>
        <v>8.0151769547325102</v>
      </c>
      <c r="L55" s="3">
        <f t="shared" si="8"/>
        <v>477.75959747942392</v>
      </c>
      <c r="M55" s="3">
        <f t="shared" si="6"/>
        <v>132.71099929983998</v>
      </c>
    </row>
    <row r="56" spans="1:13" x14ac:dyDescent="0.3">
      <c r="A56">
        <v>44</v>
      </c>
      <c r="B56">
        <v>80</v>
      </c>
      <c r="C56">
        <v>0</v>
      </c>
      <c r="D56" s="3">
        <f t="shared" si="7"/>
        <v>22.222222222222221</v>
      </c>
      <c r="E56">
        <f t="shared" si="9"/>
        <v>0</v>
      </c>
      <c r="F56">
        <f t="shared" si="0"/>
        <v>0</v>
      </c>
      <c r="G56" s="3">
        <f t="shared" si="1"/>
        <v>242.96296296296293</v>
      </c>
      <c r="H56" s="3">
        <f t="shared" si="2"/>
        <v>117.72</v>
      </c>
      <c r="I56" s="3">
        <f t="shared" si="3"/>
        <v>360.68296296296296</v>
      </c>
      <c r="J56" s="3">
        <f t="shared" si="4"/>
        <v>8.0151769547325102</v>
      </c>
      <c r="K56" s="3">
        <f t="shared" si="5"/>
        <v>8.0151769547325102</v>
      </c>
      <c r="L56" s="3">
        <f t="shared" si="8"/>
        <v>485.77477443415643</v>
      </c>
      <c r="M56" s="3">
        <f t="shared" si="6"/>
        <v>134.93743734282123</v>
      </c>
    </row>
    <row r="57" spans="1:13" x14ac:dyDescent="0.3">
      <c r="A57">
        <v>45</v>
      </c>
      <c r="B57">
        <v>80</v>
      </c>
      <c r="C57">
        <v>15</v>
      </c>
      <c r="D57" s="3">
        <f t="shared" si="7"/>
        <v>22.222222222222221</v>
      </c>
      <c r="E57">
        <f t="shared" si="9"/>
        <v>0</v>
      </c>
      <c r="F57">
        <f t="shared" si="0"/>
        <v>1746.26381189484</v>
      </c>
      <c r="G57" s="3">
        <f t="shared" si="1"/>
        <v>242.96296296296293</v>
      </c>
      <c r="H57" s="3">
        <f t="shared" si="2"/>
        <v>116.41758745965598</v>
      </c>
      <c r="I57" s="3">
        <f t="shared" si="3"/>
        <v>2105.6443623174587</v>
      </c>
      <c r="J57" s="3">
        <f t="shared" si="4"/>
        <v>46.792096940387971</v>
      </c>
      <c r="K57" s="3">
        <f t="shared" si="5"/>
        <v>46.792096940387971</v>
      </c>
      <c r="L57" s="3">
        <f t="shared" si="8"/>
        <v>513.17841138171661</v>
      </c>
      <c r="M57" s="3">
        <f t="shared" si="6"/>
        <v>142.5495587171435</v>
      </c>
    </row>
    <row r="58" spans="1:13" x14ac:dyDescent="0.3">
      <c r="A58">
        <v>46</v>
      </c>
      <c r="B58">
        <v>80</v>
      </c>
      <c r="C58">
        <v>15</v>
      </c>
      <c r="D58" s="3">
        <f t="shared" si="7"/>
        <v>22.222222222222221</v>
      </c>
      <c r="E58">
        <f t="shared" si="9"/>
        <v>1666.6666666666672</v>
      </c>
      <c r="F58">
        <f t="shared" si="0"/>
        <v>1746.26381189484</v>
      </c>
      <c r="G58" s="3">
        <f t="shared" si="1"/>
        <v>242.96296296296293</v>
      </c>
      <c r="H58" s="3">
        <f t="shared" si="2"/>
        <v>116.41758745965598</v>
      </c>
      <c r="I58" s="3">
        <f t="shared" si="3"/>
        <v>3772.3110289841261</v>
      </c>
      <c r="J58" s="3">
        <f t="shared" si="4"/>
        <v>83.829133977425016</v>
      </c>
      <c r="K58" s="3">
        <f t="shared" si="5"/>
        <v>83.829133977425016</v>
      </c>
      <c r="L58" s="3">
        <f t="shared" si="8"/>
        <v>578.48902684062307</v>
      </c>
      <c r="M58" s="3">
        <f t="shared" si="6"/>
        <v>160.69139634461752</v>
      </c>
    </row>
    <row r="59" spans="1:13" x14ac:dyDescent="0.3">
      <c r="A59">
        <v>47</v>
      </c>
      <c r="B59">
        <v>85</v>
      </c>
      <c r="C59">
        <v>15</v>
      </c>
      <c r="D59" s="3">
        <f t="shared" si="7"/>
        <v>23.611111111111111</v>
      </c>
      <c r="E59">
        <f t="shared" si="9"/>
        <v>1666.6666666666672</v>
      </c>
      <c r="F59">
        <f t="shared" si="0"/>
        <v>1746.26381189484</v>
      </c>
      <c r="G59" s="3">
        <f t="shared" si="1"/>
        <v>274.28240740740733</v>
      </c>
      <c r="H59" s="3">
        <f t="shared" si="2"/>
        <v>116.41758745965598</v>
      </c>
      <c r="I59" s="3">
        <f t="shared" si="3"/>
        <v>3803.6304734285704</v>
      </c>
      <c r="J59" s="3">
        <f t="shared" si="4"/>
        <v>89.807941733730132</v>
      </c>
      <c r="K59" s="3">
        <f t="shared" si="5"/>
        <v>89.807941733730132</v>
      </c>
      <c r="L59" s="3">
        <f t="shared" si="8"/>
        <v>665.30756469620064</v>
      </c>
      <c r="M59" s="3">
        <f t="shared" si="6"/>
        <v>184.80765686005574</v>
      </c>
    </row>
    <row r="60" spans="1:13" x14ac:dyDescent="0.3">
      <c r="A60">
        <v>48</v>
      </c>
      <c r="B60">
        <v>90</v>
      </c>
      <c r="C60">
        <v>15</v>
      </c>
      <c r="D60" s="3">
        <f t="shared" si="7"/>
        <v>25</v>
      </c>
      <c r="E60">
        <f t="shared" si="9"/>
        <v>1666.6666666666672</v>
      </c>
      <c r="F60">
        <f t="shared" si="0"/>
        <v>1746.26381189484</v>
      </c>
      <c r="G60" s="3">
        <f t="shared" si="1"/>
        <v>307.49999999999994</v>
      </c>
      <c r="H60" s="3">
        <f t="shared" si="2"/>
        <v>116.41758745965598</v>
      </c>
      <c r="I60" s="3">
        <f t="shared" si="3"/>
        <v>3836.848066021163</v>
      </c>
      <c r="J60" s="3">
        <f t="shared" si="4"/>
        <v>95.921201650529085</v>
      </c>
      <c r="K60" s="3">
        <f t="shared" si="5"/>
        <v>95.921201650529085</v>
      </c>
      <c r="L60" s="3">
        <f t="shared" si="8"/>
        <v>758.17213638833027</v>
      </c>
      <c r="M60" s="3">
        <f t="shared" si="6"/>
        <v>210.60337121898061</v>
      </c>
    </row>
    <row r="61" spans="1:13" x14ac:dyDescent="0.3">
      <c r="A61">
        <v>49</v>
      </c>
      <c r="B61">
        <v>95</v>
      </c>
      <c r="C61">
        <v>15</v>
      </c>
      <c r="D61" s="3">
        <f t="shared" si="7"/>
        <v>26.388888888888889</v>
      </c>
      <c r="E61">
        <f t="shared" si="9"/>
        <v>1666.6666666666672</v>
      </c>
      <c r="F61">
        <f t="shared" si="0"/>
        <v>1746.26381189484</v>
      </c>
      <c r="G61" s="3">
        <f t="shared" si="1"/>
        <v>342.6157407407407</v>
      </c>
      <c r="H61" s="3">
        <f t="shared" si="2"/>
        <v>116.41758745965598</v>
      </c>
      <c r="I61" s="3">
        <f t="shared" si="3"/>
        <v>3871.9638067619039</v>
      </c>
      <c r="J61" s="3">
        <f t="shared" si="4"/>
        <v>102.17682267843912</v>
      </c>
      <c r="K61" s="3">
        <f t="shared" si="5"/>
        <v>102.17682267843912</v>
      </c>
      <c r="L61" s="3">
        <f t="shared" si="8"/>
        <v>857.22114855281438</v>
      </c>
      <c r="M61" s="3">
        <f t="shared" si="6"/>
        <v>238.11698570911511</v>
      </c>
    </row>
    <row r="62" spans="1:13" x14ac:dyDescent="0.3">
      <c r="A62">
        <v>50</v>
      </c>
      <c r="B62">
        <v>100</v>
      </c>
      <c r="C62">
        <v>15</v>
      </c>
      <c r="D62" s="3">
        <f t="shared" si="7"/>
        <v>27.777777777777779</v>
      </c>
      <c r="E62">
        <f t="shared" si="9"/>
        <v>999.99999999999864</v>
      </c>
      <c r="F62">
        <f t="shared" si="0"/>
        <v>1746.26381189484</v>
      </c>
      <c r="G62" s="3">
        <f t="shared" si="1"/>
        <v>379.62962962962962</v>
      </c>
      <c r="H62" s="3">
        <f t="shared" si="2"/>
        <v>116.41758745965598</v>
      </c>
      <c r="I62" s="3">
        <f t="shared" si="3"/>
        <v>3242.3110289841243</v>
      </c>
      <c r="J62" s="3">
        <f t="shared" si="4"/>
        <v>90.064195249559006</v>
      </c>
      <c r="K62" s="3">
        <f t="shared" si="5"/>
        <v>90.064195249559006</v>
      </c>
      <c r="L62" s="3">
        <f t="shared" si="8"/>
        <v>953.34165751681348</v>
      </c>
      <c r="M62" s="3">
        <f t="shared" si="6"/>
        <v>264.81712708800376</v>
      </c>
    </row>
    <row r="63" spans="1:13" x14ac:dyDescent="0.3">
      <c r="A63">
        <v>51</v>
      </c>
      <c r="B63">
        <v>103</v>
      </c>
      <c r="C63">
        <v>15</v>
      </c>
      <c r="D63" s="3">
        <f t="shared" si="7"/>
        <v>28.611111111111111</v>
      </c>
      <c r="E63">
        <f t="shared" si="9"/>
        <v>999.99999999999864</v>
      </c>
      <c r="F63">
        <f t="shared" si="0"/>
        <v>1746.26381189484</v>
      </c>
      <c r="G63" s="3">
        <f t="shared" si="1"/>
        <v>402.74907407407397</v>
      </c>
      <c r="H63" s="3">
        <f t="shared" si="2"/>
        <v>116.41758745965598</v>
      </c>
      <c r="I63" s="3">
        <f t="shared" si="3"/>
        <v>3265.4304734285688</v>
      </c>
      <c r="J63" s="3">
        <f t="shared" si="4"/>
        <v>93.427594100872938</v>
      </c>
      <c r="K63" s="3">
        <f t="shared" si="5"/>
        <v>93.427594100872938</v>
      </c>
      <c r="L63" s="3">
        <f t="shared" si="8"/>
        <v>1045.0875521920295</v>
      </c>
      <c r="M63" s="3">
        <f t="shared" si="6"/>
        <v>290.30209783111934</v>
      </c>
    </row>
    <row r="64" spans="1:13" x14ac:dyDescent="0.3">
      <c r="A64">
        <v>52</v>
      </c>
      <c r="B64">
        <v>106</v>
      </c>
      <c r="C64">
        <v>15</v>
      </c>
      <c r="D64" s="3">
        <f t="shared" si="7"/>
        <v>29.444444444444443</v>
      </c>
      <c r="E64">
        <f t="shared" si="9"/>
        <v>1000.0000000000028</v>
      </c>
      <c r="F64">
        <f t="shared" si="0"/>
        <v>1746.26381189484</v>
      </c>
      <c r="G64" s="3">
        <f t="shared" si="1"/>
        <v>426.55185185185172</v>
      </c>
      <c r="H64" s="3">
        <f t="shared" si="2"/>
        <v>116.41758745965598</v>
      </c>
      <c r="I64" s="3">
        <f t="shared" si="3"/>
        <v>3289.2332512063504</v>
      </c>
      <c r="J64" s="3">
        <f t="shared" si="4"/>
        <v>96.849645729964763</v>
      </c>
      <c r="K64" s="3">
        <f t="shared" si="5"/>
        <v>96.849645729964763</v>
      </c>
      <c r="L64" s="3">
        <f t="shared" si="8"/>
        <v>1140.2261721074483</v>
      </c>
      <c r="M64" s="3">
        <f t="shared" si="6"/>
        <v>316.72949225206895</v>
      </c>
    </row>
    <row r="65" spans="1:13" x14ac:dyDescent="0.3">
      <c r="A65">
        <v>53</v>
      </c>
      <c r="B65">
        <v>109</v>
      </c>
      <c r="C65">
        <v>15</v>
      </c>
      <c r="D65" s="3">
        <f t="shared" si="7"/>
        <v>30.277777777777779</v>
      </c>
      <c r="E65">
        <f t="shared" si="9"/>
        <v>999.99999999999864</v>
      </c>
      <c r="F65">
        <f t="shared" si="0"/>
        <v>1746.26381189484</v>
      </c>
      <c r="G65" s="3">
        <f t="shared" si="1"/>
        <v>451.03796296296292</v>
      </c>
      <c r="H65" s="3">
        <f t="shared" si="2"/>
        <v>116.41758745965598</v>
      </c>
      <c r="I65" s="3">
        <f t="shared" si="3"/>
        <v>3313.7193623174576</v>
      </c>
      <c r="J65" s="3">
        <f t="shared" si="4"/>
        <v>100.33205847016747</v>
      </c>
      <c r="K65" s="3">
        <f t="shared" si="5"/>
        <v>100.33205847016747</v>
      </c>
      <c r="L65" s="3">
        <f t="shared" si="8"/>
        <v>1238.8170242075144</v>
      </c>
      <c r="M65" s="3">
        <f t="shared" si="6"/>
        <v>344.11584005764291</v>
      </c>
    </row>
    <row r="66" spans="1:13" x14ac:dyDescent="0.3">
      <c r="A66">
        <v>54</v>
      </c>
      <c r="B66">
        <v>112</v>
      </c>
      <c r="C66">
        <v>15</v>
      </c>
      <c r="D66" s="3">
        <f t="shared" si="7"/>
        <v>31.111111111111111</v>
      </c>
      <c r="E66">
        <f t="shared" si="9"/>
        <v>999.99999999999864</v>
      </c>
      <c r="F66">
        <f t="shared" si="0"/>
        <v>1746.26381189484</v>
      </c>
      <c r="G66" s="3">
        <f t="shared" si="1"/>
        <v>476.20740740740729</v>
      </c>
      <c r="H66" s="3">
        <f t="shared" si="2"/>
        <v>116.41758745965598</v>
      </c>
      <c r="I66" s="3">
        <f t="shared" si="3"/>
        <v>3338.8888067619018</v>
      </c>
      <c r="J66" s="3">
        <f t="shared" si="4"/>
        <v>103.87654065481473</v>
      </c>
      <c r="K66" s="3">
        <f t="shared" si="5"/>
        <v>103.87654065481473</v>
      </c>
      <c r="L66" s="3">
        <f t="shared" si="8"/>
        <v>1340.9213237700055</v>
      </c>
      <c r="M66" s="3">
        <f t="shared" si="6"/>
        <v>372.47814549166822</v>
      </c>
    </row>
    <row r="67" spans="1:13" x14ac:dyDescent="0.3">
      <c r="A67">
        <v>55</v>
      </c>
      <c r="B67">
        <v>115</v>
      </c>
      <c r="C67">
        <v>15</v>
      </c>
      <c r="D67" s="3">
        <f t="shared" si="7"/>
        <v>31.944444444444443</v>
      </c>
      <c r="E67">
        <f t="shared" si="9"/>
        <v>1000.0000000000028</v>
      </c>
      <c r="F67">
        <f t="shared" si="0"/>
        <v>1746.26381189484</v>
      </c>
      <c r="G67" s="3">
        <f t="shared" si="1"/>
        <v>502.06018518518511</v>
      </c>
      <c r="H67" s="3">
        <f t="shared" si="2"/>
        <v>116.41758745965598</v>
      </c>
      <c r="I67" s="3">
        <f t="shared" si="3"/>
        <v>3364.741584539684</v>
      </c>
      <c r="J67" s="3">
        <f t="shared" si="4"/>
        <v>107.4848006172399</v>
      </c>
      <c r="K67" s="3">
        <f t="shared" si="5"/>
        <v>107.4848006172399</v>
      </c>
      <c r="L67" s="3">
        <f t="shared" si="8"/>
        <v>1446.6019944060329</v>
      </c>
      <c r="M67" s="3">
        <f t="shared" si="6"/>
        <v>401.83388733500914</v>
      </c>
    </row>
    <row r="68" spans="1:13" x14ac:dyDescent="0.3">
      <c r="A68">
        <v>56</v>
      </c>
      <c r="B68">
        <v>118</v>
      </c>
      <c r="C68">
        <v>15</v>
      </c>
      <c r="D68" s="3">
        <f t="shared" si="7"/>
        <v>32.777777777777779</v>
      </c>
      <c r="E68">
        <f t="shared" si="9"/>
        <v>999.99999999999432</v>
      </c>
      <c r="F68">
        <f t="shared" si="0"/>
        <v>1746.26381189484</v>
      </c>
      <c r="G68" s="3">
        <f t="shared" si="1"/>
        <v>528.59629629629626</v>
      </c>
      <c r="H68" s="3">
        <f t="shared" si="2"/>
        <v>116.41758745965598</v>
      </c>
      <c r="I68" s="3">
        <f t="shared" si="3"/>
        <v>3391.2776956507864</v>
      </c>
      <c r="J68" s="3">
        <f t="shared" si="4"/>
        <v>111.15854669077578</v>
      </c>
      <c r="K68" s="3">
        <f t="shared" si="5"/>
        <v>111.15854669077578</v>
      </c>
      <c r="L68" s="3">
        <f t="shared" si="8"/>
        <v>1555.9236680600407</v>
      </c>
      <c r="M68" s="3">
        <f t="shared" si="6"/>
        <v>432.20101890556685</v>
      </c>
    </row>
    <row r="69" spans="1:13" x14ac:dyDescent="0.3">
      <c r="A69">
        <v>57</v>
      </c>
      <c r="B69">
        <v>121</v>
      </c>
      <c r="C69">
        <v>15</v>
      </c>
      <c r="D69" s="3">
        <f t="shared" si="7"/>
        <v>33.611111111111107</v>
      </c>
      <c r="E69">
        <f t="shared" si="9"/>
        <v>1000.0000000000028</v>
      </c>
      <c r="F69">
        <f t="shared" si="0"/>
        <v>1746.26381189484</v>
      </c>
      <c r="G69" s="3">
        <f t="shared" si="1"/>
        <v>555.81574074074058</v>
      </c>
      <c r="H69" s="3">
        <f t="shared" si="2"/>
        <v>116.41758745965598</v>
      </c>
      <c r="I69" s="3">
        <f t="shared" si="3"/>
        <v>3418.4971400952395</v>
      </c>
      <c r="J69" s="3">
        <f t="shared" si="4"/>
        <v>114.89948720875665</v>
      </c>
      <c r="K69" s="3">
        <f t="shared" si="5"/>
        <v>114.89948720875665</v>
      </c>
      <c r="L69" s="3">
        <f t="shared" si="8"/>
        <v>1668.9526850098068</v>
      </c>
      <c r="M69" s="3">
        <f t="shared" si="6"/>
        <v>463.59796805827966</v>
      </c>
    </row>
    <row r="70" spans="1:13" x14ac:dyDescent="0.3">
      <c r="A70">
        <v>58</v>
      </c>
      <c r="B70">
        <v>124</v>
      </c>
      <c r="C70">
        <v>15</v>
      </c>
      <c r="D70" s="3">
        <f t="shared" si="7"/>
        <v>34.444444444444443</v>
      </c>
      <c r="E70">
        <f t="shared" si="9"/>
        <v>1000.0000000000028</v>
      </c>
      <c r="F70">
        <f t="shared" si="0"/>
        <v>1746.26381189484</v>
      </c>
      <c r="G70" s="3">
        <f t="shared" si="1"/>
        <v>583.71851851851841</v>
      </c>
      <c r="H70" s="3">
        <f t="shared" si="2"/>
        <v>116.41758745965598</v>
      </c>
      <c r="I70" s="3">
        <f t="shared" si="3"/>
        <v>3446.3999178730173</v>
      </c>
      <c r="J70" s="3">
        <f t="shared" si="4"/>
        <v>118.70933050451504</v>
      </c>
      <c r="K70" s="3">
        <f t="shared" si="5"/>
        <v>118.70933050451504</v>
      </c>
      <c r="L70" s="3">
        <f t="shared" si="8"/>
        <v>1785.7570938664426</v>
      </c>
      <c r="M70" s="3">
        <f t="shared" si="6"/>
        <v>496.04363718512298</v>
      </c>
    </row>
    <row r="71" spans="1:13" x14ac:dyDescent="0.3">
      <c r="A71">
        <v>59</v>
      </c>
      <c r="B71">
        <v>127</v>
      </c>
      <c r="C71">
        <v>15</v>
      </c>
      <c r="D71" s="3">
        <f t="shared" si="7"/>
        <v>35.277777777777779</v>
      </c>
      <c r="E71">
        <f t="shared" si="9"/>
        <v>999.99999999999432</v>
      </c>
      <c r="F71">
        <f t="shared" si="0"/>
        <v>1746.26381189484</v>
      </c>
      <c r="G71" s="3">
        <f t="shared" si="1"/>
        <v>612.30462962962952</v>
      </c>
      <c r="H71" s="3">
        <f t="shared" si="2"/>
        <v>116.41758745965598</v>
      </c>
      <c r="I71" s="3">
        <f t="shared" si="3"/>
        <v>3474.9860289841199</v>
      </c>
      <c r="J71" s="3">
        <f t="shared" si="4"/>
        <v>122.58978491138424</v>
      </c>
      <c r="K71" s="3">
        <f t="shared" si="5"/>
        <v>122.58978491138424</v>
      </c>
      <c r="L71" s="3">
        <f t="shared" si="8"/>
        <v>1906.4066515743923</v>
      </c>
      <c r="M71" s="3">
        <f t="shared" si="6"/>
        <v>529.55740321510905</v>
      </c>
    </row>
    <row r="72" spans="1:13" x14ac:dyDescent="0.3">
      <c r="A72">
        <v>60</v>
      </c>
      <c r="B72">
        <v>130</v>
      </c>
      <c r="C72">
        <v>15</v>
      </c>
      <c r="D72" s="3">
        <f t="shared" si="7"/>
        <v>36.111111111111107</v>
      </c>
      <c r="E72">
        <f t="shared" si="9"/>
        <v>0</v>
      </c>
      <c r="F72">
        <f t="shared" si="0"/>
        <v>1746.26381189484</v>
      </c>
      <c r="G72" s="3">
        <f t="shared" si="1"/>
        <v>641.57407407407379</v>
      </c>
      <c r="H72" s="3">
        <f t="shared" si="2"/>
        <v>116.41758745965598</v>
      </c>
      <c r="I72" s="3">
        <f t="shared" si="3"/>
        <v>2504.2554734285695</v>
      </c>
      <c r="J72" s="3">
        <f t="shared" si="4"/>
        <v>90.43144765158722</v>
      </c>
      <c r="K72" s="3">
        <f t="shared" si="5"/>
        <v>90.43144765158722</v>
      </c>
      <c r="L72" s="3">
        <f t="shared" si="8"/>
        <v>2012.917267855878</v>
      </c>
      <c r="M72" s="3">
        <f t="shared" si="6"/>
        <v>559.14368551552161</v>
      </c>
    </row>
    <row r="73" spans="1:13" x14ac:dyDescent="0.3">
      <c r="A73">
        <v>61</v>
      </c>
      <c r="B73">
        <v>130</v>
      </c>
      <c r="C73">
        <v>15</v>
      </c>
      <c r="D73" s="3">
        <f t="shared" si="7"/>
        <v>36.111111111111107</v>
      </c>
      <c r="E73">
        <f t="shared" si="9"/>
        <v>0</v>
      </c>
      <c r="F73">
        <f t="shared" si="0"/>
        <v>1746.26381189484</v>
      </c>
      <c r="G73" s="3">
        <f t="shared" si="1"/>
        <v>641.57407407407379</v>
      </c>
      <c r="H73" s="3">
        <f t="shared" si="2"/>
        <v>116.41758745965598</v>
      </c>
      <c r="I73" s="3">
        <f t="shared" si="3"/>
        <v>2504.2554734285695</v>
      </c>
      <c r="J73" s="3">
        <f t="shared" si="4"/>
        <v>90.43144765158722</v>
      </c>
      <c r="K73" s="3">
        <f t="shared" si="5"/>
        <v>90.43144765158722</v>
      </c>
      <c r="L73" s="3">
        <f t="shared" si="8"/>
        <v>2103.3487155074654</v>
      </c>
      <c r="M73" s="3">
        <f t="shared" si="6"/>
        <v>584.26353208540706</v>
      </c>
    </row>
    <row r="74" spans="1:13" x14ac:dyDescent="0.3">
      <c r="A74">
        <v>62</v>
      </c>
      <c r="B74">
        <v>130</v>
      </c>
      <c r="C74">
        <v>15</v>
      </c>
      <c r="D74" s="3">
        <f t="shared" si="7"/>
        <v>36.111111111111107</v>
      </c>
      <c r="E74">
        <f t="shared" si="9"/>
        <v>0</v>
      </c>
      <c r="F74">
        <f t="shared" si="0"/>
        <v>1746.26381189484</v>
      </c>
      <c r="G74" s="3">
        <f t="shared" si="1"/>
        <v>641.57407407407379</v>
      </c>
      <c r="H74" s="3">
        <f t="shared" si="2"/>
        <v>116.41758745965598</v>
      </c>
      <c r="I74" s="3">
        <f t="shared" si="3"/>
        <v>2504.2554734285695</v>
      </c>
      <c r="J74" s="3">
        <f t="shared" si="4"/>
        <v>90.43144765158722</v>
      </c>
      <c r="K74" s="3">
        <f t="shared" si="5"/>
        <v>90.43144765158722</v>
      </c>
      <c r="L74" s="3">
        <f t="shared" si="8"/>
        <v>2193.7801631590528</v>
      </c>
      <c r="M74" s="3">
        <f t="shared" si="6"/>
        <v>609.38337865529252</v>
      </c>
    </row>
    <row r="75" spans="1:13" x14ac:dyDescent="0.3">
      <c r="A75">
        <v>63</v>
      </c>
      <c r="B75">
        <v>130</v>
      </c>
      <c r="C75">
        <v>15</v>
      </c>
      <c r="D75" s="3">
        <f t="shared" si="7"/>
        <v>36.111111111111107</v>
      </c>
      <c r="E75">
        <f t="shared" si="9"/>
        <v>0</v>
      </c>
      <c r="F75">
        <f t="shared" si="0"/>
        <v>1746.26381189484</v>
      </c>
      <c r="G75" s="3">
        <f t="shared" si="1"/>
        <v>641.57407407407379</v>
      </c>
      <c r="H75" s="3">
        <f t="shared" si="2"/>
        <v>116.41758745965598</v>
      </c>
      <c r="I75" s="3">
        <f t="shared" si="3"/>
        <v>2504.2554734285695</v>
      </c>
      <c r="J75" s="3">
        <f t="shared" si="4"/>
        <v>90.43144765158722</v>
      </c>
      <c r="K75" s="3">
        <f t="shared" si="5"/>
        <v>90.43144765158722</v>
      </c>
      <c r="L75" s="3">
        <f t="shared" si="8"/>
        <v>2284.2116108106402</v>
      </c>
      <c r="M75" s="3">
        <f t="shared" si="6"/>
        <v>634.50322522517786</v>
      </c>
    </row>
    <row r="76" spans="1:13" x14ac:dyDescent="0.3">
      <c r="A76">
        <v>64</v>
      </c>
      <c r="B76">
        <v>130</v>
      </c>
      <c r="C76">
        <v>15</v>
      </c>
      <c r="D76" s="3">
        <f t="shared" si="7"/>
        <v>36.111111111111107</v>
      </c>
      <c r="E76">
        <f t="shared" si="9"/>
        <v>0</v>
      </c>
      <c r="F76">
        <f t="shared" si="0"/>
        <v>1746.26381189484</v>
      </c>
      <c r="G76" s="3">
        <f t="shared" si="1"/>
        <v>641.57407407407379</v>
      </c>
      <c r="H76" s="3">
        <f t="shared" si="2"/>
        <v>116.41758745965598</v>
      </c>
      <c r="I76" s="3">
        <f t="shared" si="3"/>
        <v>2504.2554734285695</v>
      </c>
      <c r="J76" s="3">
        <f t="shared" si="4"/>
        <v>90.43144765158722</v>
      </c>
      <c r="K76" s="3">
        <f t="shared" si="5"/>
        <v>90.43144765158722</v>
      </c>
      <c r="L76" s="3">
        <f t="shared" si="8"/>
        <v>2374.6430584622276</v>
      </c>
      <c r="M76" s="3">
        <f t="shared" si="6"/>
        <v>659.6230717950632</v>
      </c>
    </row>
    <row r="77" spans="1:13" x14ac:dyDescent="0.3">
      <c r="A77">
        <v>65</v>
      </c>
      <c r="B77">
        <v>130</v>
      </c>
      <c r="C77">
        <v>15</v>
      </c>
      <c r="D77" s="3">
        <f t="shared" ref="D77:D140" si="10">B77/3.6</f>
        <v>36.111111111111107</v>
      </c>
      <c r="E77">
        <f t="shared" ref="E77:E140" si="11">$B$4*(D78-D77)/(A78-A77)</f>
        <v>0</v>
      </c>
      <c r="F77">
        <f t="shared" ref="F77:F140" si="12">$B$4*$B$8*SIN(ATAN(C77/100))</f>
        <v>1746.26381189484</v>
      </c>
      <c r="G77" s="3">
        <f t="shared" ref="G77:G140" si="13">0.5*$B$5*$B$7*D77^2</f>
        <v>641.57407407407379</v>
      </c>
      <c r="H77" s="3">
        <f t="shared" ref="H77:H140" si="14">$B$4*$B$8*$B$6*COS(ATAN(C77/100))</f>
        <v>116.41758745965598</v>
      </c>
      <c r="I77" s="3">
        <f t="shared" ref="I77:I140" si="15">SUM(E77:H77)</f>
        <v>2504.2554734285695</v>
      </c>
      <c r="J77" s="3">
        <f t="shared" ref="J77:J140" si="16">I77*D77/1000</f>
        <v>90.43144765158722</v>
      </c>
      <c r="K77" s="3">
        <f t="shared" ref="K77:K140" si="17">ABS(J77)</f>
        <v>90.43144765158722</v>
      </c>
      <c r="L77" s="3">
        <f t="shared" si="8"/>
        <v>2465.074506113815</v>
      </c>
      <c r="M77" s="3">
        <f t="shared" ref="M77:M140" si="18">L77/3600*1000</f>
        <v>684.74291836494865</v>
      </c>
    </row>
    <row r="78" spans="1:13" x14ac:dyDescent="0.3">
      <c r="A78">
        <v>66</v>
      </c>
      <c r="B78">
        <v>130</v>
      </c>
      <c r="C78">
        <v>15</v>
      </c>
      <c r="D78" s="3">
        <f t="shared" si="10"/>
        <v>36.111111111111107</v>
      </c>
      <c r="E78">
        <f t="shared" si="11"/>
        <v>0</v>
      </c>
      <c r="F78">
        <f t="shared" si="12"/>
        <v>1746.26381189484</v>
      </c>
      <c r="G78" s="3">
        <f t="shared" si="13"/>
        <v>641.57407407407379</v>
      </c>
      <c r="H78" s="3">
        <f t="shared" si="14"/>
        <v>116.41758745965598</v>
      </c>
      <c r="I78" s="3">
        <f t="shared" si="15"/>
        <v>2504.2554734285695</v>
      </c>
      <c r="J78" s="3">
        <f t="shared" si="16"/>
        <v>90.43144765158722</v>
      </c>
      <c r="K78" s="3">
        <f t="shared" si="17"/>
        <v>90.43144765158722</v>
      </c>
      <c r="L78" s="3">
        <f t="shared" ref="L78:L141" si="19">L77+AVERAGE(J77:J78)*(A78-A77)</f>
        <v>2555.5059537654024</v>
      </c>
      <c r="M78" s="3">
        <f t="shared" si="18"/>
        <v>709.86276493483399</v>
      </c>
    </row>
    <row r="79" spans="1:13" x14ac:dyDescent="0.3">
      <c r="A79">
        <v>67</v>
      </c>
      <c r="B79">
        <v>130</v>
      </c>
      <c r="C79">
        <v>15</v>
      </c>
      <c r="D79" s="3">
        <f t="shared" si="10"/>
        <v>36.111111111111107</v>
      </c>
      <c r="E79">
        <f t="shared" si="11"/>
        <v>0</v>
      </c>
      <c r="F79">
        <f t="shared" si="12"/>
        <v>1746.26381189484</v>
      </c>
      <c r="G79" s="3">
        <f t="shared" si="13"/>
        <v>641.57407407407379</v>
      </c>
      <c r="H79" s="3">
        <f t="shared" si="14"/>
        <v>116.41758745965598</v>
      </c>
      <c r="I79" s="3">
        <f t="shared" si="15"/>
        <v>2504.2554734285695</v>
      </c>
      <c r="J79" s="3">
        <f t="shared" si="16"/>
        <v>90.43144765158722</v>
      </c>
      <c r="K79" s="3">
        <f t="shared" si="17"/>
        <v>90.43144765158722</v>
      </c>
      <c r="L79" s="3">
        <f t="shared" si="19"/>
        <v>2645.9374014169898</v>
      </c>
      <c r="M79" s="3">
        <f t="shared" si="18"/>
        <v>734.98261150471944</v>
      </c>
    </row>
    <row r="80" spans="1:13" x14ac:dyDescent="0.3">
      <c r="A80">
        <v>68</v>
      </c>
      <c r="B80">
        <v>130</v>
      </c>
      <c r="C80">
        <v>15</v>
      </c>
      <c r="D80" s="3">
        <f t="shared" si="10"/>
        <v>36.111111111111107</v>
      </c>
      <c r="E80">
        <f t="shared" si="11"/>
        <v>0</v>
      </c>
      <c r="F80">
        <f t="shared" si="12"/>
        <v>1746.26381189484</v>
      </c>
      <c r="G80" s="3">
        <f t="shared" si="13"/>
        <v>641.57407407407379</v>
      </c>
      <c r="H80" s="3">
        <f t="shared" si="14"/>
        <v>116.41758745965598</v>
      </c>
      <c r="I80" s="3">
        <f t="shared" si="15"/>
        <v>2504.2554734285695</v>
      </c>
      <c r="J80" s="3">
        <f t="shared" si="16"/>
        <v>90.43144765158722</v>
      </c>
      <c r="K80" s="3">
        <f t="shared" si="17"/>
        <v>90.43144765158722</v>
      </c>
      <c r="L80" s="3">
        <f t="shared" si="19"/>
        <v>2736.3688490685772</v>
      </c>
      <c r="M80" s="3">
        <f t="shared" si="18"/>
        <v>760.10245807460478</v>
      </c>
    </row>
    <row r="81" spans="1:13" x14ac:dyDescent="0.3">
      <c r="A81">
        <v>69</v>
      </c>
      <c r="B81">
        <v>130</v>
      </c>
      <c r="C81">
        <v>15</v>
      </c>
      <c r="D81" s="3">
        <f t="shared" si="10"/>
        <v>36.111111111111107</v>
      </c>
      <c r="E81">
        <f t="shared" si="11"/>
        <v>0</v>
      </c>
      <c r="F81">
        <f t="shared" si="12"/>
        <v>1746.26381189484</v>
      </c>
      <c r="G81" s="3">
        <f t="shared" si="13"/>
        <v>641.57407407407379</v>
      </c>
      <c r="H81" s="3">
        <f t="shared" si="14"/>
        <v>116.41758745965598</v>
      </c>
      <c r="I81" s="3">
        <f t="shared" si="15"/>
        <v>2504.2554734285695</v>
      </c>
      <c r="J81" s="3">
        <f t="shared" si="16"/>
        <v>90.43144765158722</v>
      </c>
      <c r="K81" s="3">
        <f t="shared" si="17"/>
        <v>90.43144765158722</v>
      </c>
      <c r="L81" s="3">
        <f t="shared" si="19"/>
        <v>2826.8002967201646</v>
      </c>
      <c r="M81" s="3">
        <f t="shared" si="18"/>
        <v>785.22230464449012</v>
      </c>
    </row>
    <row r="82" spans="1:13" x14ac:dyDescent="0.3">
      <c r="A82">
        <v>70</v>
      </c>
      <c r="B82">
        <v>130</v>
      </c>
      <c r="C82">
        <v>15</v>
      </c>
      <c r="D82" s="3">
        <f t="shared" si="10"/>
        <v>36.111111111111107</v>
      </c>
      <c r="E82">
        <f t="shared" si="11"/>
        <v>0</v>
      </c>
      <c r="F82">
        <f t="shared" si="12"/>
        <v>1746.26381189484</v>
      </c>
      <c r="G82" s="3">
        <f t="shared" si="13"/>
        <v>641.57407407407379</v>
      </c>
      <c r="H82" s="3">
        <f t="shared" si="14"/>
        <v>116.41758745965598</v>
      </c>
      <c r="I82" s="3">
        <f t="shared" si="15"/>
        <v>2504.2554734285695</v>
      </c>
      <c r="J82" s="3">
        <f t="shared" si="16"/>
        <v>90.43144765158722</v>
      </c>
      <c r="K82" s="3">
        <f t="shared" si="17"/>
        <v>90.43144765158722</v>
      </c>
      <c r="L82" s="3">
        <f t="shared" si="19"/>
        <v>2917.231744371752</v>
      </c>
      <c r="M82" s="3">
        <f t="shared" si="18"/>
        <v>810.34215121437558</v>
      </c>
    </row>
    <row r="83" spans="1:13" x14ac:dyDescent="0.3">
      <c r="A83">
        <v>71</v>
      </c>
      <c r="B83">
        <v>130</v>
      </c>
      <c r="C83">
        <v>15</v>
      </c>
      <c r="D83" s="3">
        <f t="shared" si="10"/>
        <v>36.111111111111107</v>
      </c>
      <c r="E83">
        <f t="shared" si="11"/>
        <v>0</v>
      </c>
      <c r="F83">
        <f t="shared" si="12"/>
        <v>1746.26381189484</v>
      </c>
      <c r="G83" s="3">
        <f t="shared" si="13"/>
        <v>641.57407407407379</v>
      </c>
      <c r="H83" s="3">
        <f t="shared" si="14"/>
        <v>116.41758745965598</v>
      </c>
      <c r="I83" s="3">
        <f t="shared" si="15"/>
        <v>2504.2554734285695</v>
      </c>
      <c r="J83" s="3">
        <f t="shared" si="16"/>
        <v>90.43144765158722</v>
      </c>
      <c r="K83" s="3">
        <f t="shared" si="17"/>
        <v>90.43144765158722</v>
      </c>
      <c r="L83" s="3">
        <f t="shared" si="19"/>
        <v>3007.6631920233394</v>
      </c>
      <c r="M83" s="3">
        <f t="shared" si="18"/>
        <v>835.46199778426103</v>
      </c>
    </row>
    <row r="84" spans="1:13" x14ac:dyDescent="0.3">
      <c r="A84">
        <v>72</v>
      </c>
      <c r="B84">
        <v>130</v>
      </c>
      <c r="C84">
        <v>15</v>
      </c>
      <c r="D84" s="3">
        <f t="shared" si="10"/>
        <v>36.111111111111107</v>
      </c>
      <c r="E84">
        <f t="shared" si="11"/>
        <v>0</v>
      </c>
      <c r="F84">
        <f t="shared" si="12"/>
        <v>1746.26381189484</v>
      </c>
      <c r="G84" s="3">
        <f t="shared" si="13"/>
        <v>641.57407407407379</v>
      </c>
      <c r="H84" s="3">
        <f t="shared" si="14"/>
        <v>116.41758745965598</v>
      </c>
      <c r="I84" s="3">
        <f t="shared" si="15"/>
        <v>2504.2554734285695</v>
      </c>
      <c r="J84" s="3">
        <f t="shared" si="16"/>
        <v>90.43144765158722</v>
      </c>
      <c r="K84" s="3">
        <f t="shared" si="17"/>
        <v>90.43144765158722</v>
      </c>
      <c r="L84" s="3">
        <f t="shared" si="19"/>
        <v>3098.0946396749268</v>
      </c>
      <c r="M84" s="3">
        <f t="shared" si="18"/>
        <v>860.58184435414626</v>
      </c>
    </row>
    <row r="85" spans="1:13" x14ac:dyDescent="0.3">
      <c r="A85">
        <v>73</v>
      </c>
      <c r="B85">
        <v>130</v>
      </c>
      <c r="C85">
        <v>15</v>
      </c>
      <c r="D85" s="3">
        <f t="shared" si="10"/>
        <v>36.111111111111107</v>
      </c>
      <c r="E85">
        <f t="shared" si="11"/>
        <v>0</v>
      </c>
      <c r="F85">
        <f t="shared" si="12"/>
        <v>1746.26381189484</v>
      </c>
      <c r="G85" s="3">
        <f t="shared" si="13"/>
        <v>641.57407407407379</v>
      </c>
      <c r="H85" s="3">
        <f t="shared" si="14"/>
        <v>116.41758745965598</v>
      </c>
      <c r="I85" s="3">
        <f t="shared" si="15"/>
        <v>2504.2554734285695</v>
      </c>
      <c r="J85" s="3">
        <f t="shared" si="16"/>
        <v>90.43144765158722</v>
      </c>
      <c r="K85" s="3">
        <f t="shared" si="17"/>
        <v>90.43144765158722</v>
      </c>
      <c r="L85" s="3">
        <f t="shared" si="19"/>
        <v>3188.5260873265142</v>
      </c>
      <c r="M85" s="3">
        <f t="shared" si="18"/>
        <v>885.70169092403171</v>
      </c>
    </row>
    <row r="86" spans="1:13" x14ac:dyDescent="0.3">
      <c r="A86">
        <v>74</v>
      </c>
      <c r="B86">
        <v>130</v>
      </c>
      <c r="C86">
        <v>15</v>
      </c>
      <c r="D86" s="3">
        <f t="shared" si="10"/>
        <v>36.111111111111107</v>
      </c>
      <c r="E86">
        <f t="shared" si="11"/>
        <v>0</v>
      </c>
      <c r="F86">
        <f t="shared" si="12"/>
        <v>1746.26381189484</v>
      </c>
      <c r="G86" s="3">
        <f t="shared" si="13"/>
        <v>641.57407407407379</v>
      </c>
      <c r="H86" s="3">
        <f t="shared" si="14"/>
        <v>116.41758745965598</v>
      </c>
      <c r="I86" s="3">
        <f t="shared" si="15"/>
        <v>2504.2554734285695</v>
      </c>
      <c r="J86" s="3">
        <f t="shared" si="16"/>
        <v>90.43144765158722</v>
      </c>
      <c r="K86" s="3">
        <f t="shared" si="17"/>
        <v>90.43144765158722</v>
      </c>
      <c r="L86" s="3">
        <f t="shared" si="19"/>
        <v>3278.9575349781016</v>
      </c>
      <c r="M86" s="3">
        <f t="shared" si="18"/>
        <v>910.82153749391716</v>
      </c>
    </row>
    <row r="87" spans="1:13" x14ac:dyDescent="0.3">
      <c r="A87">
        <v>75</v>
      </c>
      <c r="B87">
        <v>130</v>
      </c>
      <c r="C87">
        <v>15</v>
      </c>
      <c r="D87" s="3">
        <f t="shared" si="10"/>
        <v>36.111111111111107</v>
      </c>
      <c r="E87">
        <f t="shared" si="11"/>
        <v>0</v>
      </c>
      <c r="F87">
        <f t="shared" si="12"/>
        <v>1746.26381189484</v>
      </c>
      <c r="G87" s="3">
        <f t="shared" si="13"/>
        <v>641.57407407407379</v>
      </c>
      <c r="H87" s="3">
        <f t="shared" si="14"/>
        <v>116.41758745965598</v>
      </c>
      <c r="I87" s="3">
        <f t="shared" si="15"/>
        <v>2504.2554734285695</v>
      </c>
      <c r="J87" s="3">
        <f t="shared" si="16"/>
        <v>90.43144765158722</v>
      </c>
      <c r="K87" s="3">
        <f t="shared" si="17"/>
        <v>90.43144765158722</v>
      </c>
      <c r="L87" s="3">
        <f t="shared" si="19"/>
        <v>3369.3889826296891</v>
      </c>
      <c r="M87" s="3">
        <f t="shared" si="18"/>
        <v>935.94138406380262</v>
      </c>
    </row>
    <row r="88" spans="1:13" x14ac:dyDescent="0.3">
      <c r="A88">
        <v>76</v>
      </c>
      <c r="B88">
        <v>130</v>
      </c>
      <c r="C88">
        <v>15</v>
      </c>
      <c r="D88" s="3">
        <f t="shared" si="10"/>
        <v>36.111111111111107</v>
      </c>
      <c r="E88">
        <f t="shared" si="11"/>
        <v>0</v>
      </c>
      <c r="F88">
        <f t="shared" si="12"/>
        <v>1746.26381189484</v>
      </c>
      <c r="G88" s="3">
        <f t="shared" si="13"/>
        <v>641.57407407407379</v>
      </c>
      <c r="H88" s="3">
        <f t="shared" si="14"/>
        <v>116.41758745965598</v>
      </c>
      <c r="I88" s="3">
        <f t="shared" si="15"/>
        <v>2504.2554734285695</v>
      </c>
      <c r="J88" s="3">
        <f t="shared" si="16"/>
        <v>90.43144765158722</v>
      </c>
      <c r="K88" s="3">
        <f t="shared" si="17"/>
        <v>90.43144765158722</v>
      </c>
      <c r="L88" s="3">
        <f t="shared" si="19"/>
        <v>3459.8204302812765</v>
      </c>
      <c r="M88" s="3">
        <f t="shared" si="18"/>
        <v>961.06123063368784</v>
      </c>
    </row>
    <row r="89" spans="1:13" x14ac:dyDescent="0.3">
      <c r="A89">
        <v>77</v>
      </c>
      <c r="B89">
        <v>130</v>
      </c>
      <c r="C89">
        <v>15</v>
      </c>
      <c r="D89" s="3">
        <f t="shared" si="10"/>
        <v>36.111111111111107</v>
      </c>
      <c r="E89">
        <f t="shared" si="11"/>
        <v>0</v>
      </c>
      <c r="F89">
        <f t="shared" si="12"/>
        <v>1746.26381189484</v>
      </c>
      <c r="G89" s="3">
        <f t="shared" si="13"/>
        <v>641.57407407407379</v>
      </c>
      <c r="H89" s="3">
        <f t="shared" si="14"/>
        <v>116.41758745965598</v>
      </c>
      <c r="I89" s="3">
        <f t="shared" si="15"/>
        <v>2504.2554734285695</v>
      </c>
      <c r="J89" s="3">
        <f t="shared" si="16"/>
        <v>90.43144765158722</v>
      </c>
      <c r="K89" s="3">
        <f t="shared" si="17"/>
        <v>90.43144765158722</v>
      </c>
      <c r="L89" s="3">
        <f t="shared" si="19"/>
        <v>3550.2518779328639</v>
      </c>
      <c r="M89" s="3">
        <f t="shared" si="18"/>
        <v>986.1810772035733</v>
      </c>
    </row>
    <row r="90" spans="1:13" x14ac:dyDescent="0.3">
      <c r="A90">
        <v>78</v>
      </c>
      <c r="B90">
        <v>130</v>
      </c>
      <c r="C90">
        <v>15</v>
      </c>
      <c r="D90" s="3">
        <f t="shared" si="10"/>
        <v>36.111111111111107</v>
      </c>
      <c r="E90">
        <f t="shared" si="11"/>
        <v>0</v>
      </c>
      <c r="F90">
        <f t="shared" si="12"/>
        <v>1746.26381189484</v>
      </c>
      <c r="G90" s="3">
        <f t="shared" si="13"/>
        <v>641.57407407407379</v>
      </c>
      <c r="H90" s="3">
        <f t="shared" si="14"/>
        <v>116.41758745965598</v>
      </c>
      <c r="I90" s="3">
        <f t="shared" si="15"/>
        <v>2504.2554734285695</v>
      </c>
      <c r="J90" s="3">
        <f t="shared" si="16"/>
        <v>90.43144765158722</v>
      </c>
      <c r="K90" s="3">
        <f t="shared" si="17"/>
        <v>90.43144765158722</v>
      </c>
      <c r="L90" s="3">
        <f t="shared" si="19"/>
        <v>3640.6833255844513</v>
      </c>
      <c r="M90" s="3">
        <f t="shared" si="18"/>
        <v>1011.3009237734587</v>
      </c>
    </row>
    <row r="91" spans="1:13" x14ac:dyDescent="0.3">
      <c r="A91">
        <v>79</v>
      </c>
      <c r="B91">
        <v>130</v>
      </c>
      <c r="C91">
        <v>15</v>
      </c>
      <c r="D91" s="3">
        <f t="shared" si="10"/>
        <v>36.111111111111107</v>
      </c>
      <c r="E91">
        <f t="shared" si="11"/>
        <v>0</v>
      </c>
      <c r="F91">
        <f t="shared" si="12"/>
        <v>1746.26381189484</v>
      </c>
      <c r="G91" s="3">
        <f t="shared" si="13"/>
        <v>641.57407407407379</v>
      </c>
      <c r="H91" s="3">
        <f t="shared" si="14"/>
        <v>116.41758745965598</v>
      </c>
      <c r="I91" s="3">
        <f t="shared" si="15"/>
        <v>2504.2554734285695</v>
      </c>
      <c r="J91" s="3">
        <f t="shared" si="16"/>
        <v>90.43144765158722</v>
      </c>
      <c r="K91" s="3">
        <f t="shared" si="17"/>
        <v>90.43144765158722</v>
      </c>
      <c r="L91" s="3">
        <f t="shared" si="19"/>
        <v>3731.1147732360387</v>
      </c>
      <c r="M91" s="3">
        <f t="shared" si="18"/>
        <v>1036.4207703433442</v>
      </c>
    </row>
    <row r="92" spans="1:13" x14ac:dyDescent="0.3">
      <c r="A92">
        <v>80</v>
      </c>
      <c r="B92">
        <v>130</v>
      </c>
      <c r="C92">
        <v>15</v>
      </c>
      <c r="D92" s="3">
        <f t="shared" si="10"/>
        <v>36.111111111111107</v>
      </c>
      <c r="E92">
        <f t="shared" si="11"/>
        <v>0</v>
      </c>
      <c r="F92">
        <f t="shared" si="12"/>
        <v>1746.26381189484</v>
      </c>
      <c r="G92" s="3">
        <f t="shared" si="13"/>
        <v>641.57407407407379</v>
      </c>
      <c r="H92" s="3">
        <f t="shared" si="14"/>
        <v>116.41758745965598</v>
      </c>
      <c r="I92" s="3">
        <f t="shared" si="15"/>
        <v>2504.2554734285695</v>
      </c>
      <c r="J92" s="3">
        <f t="shared" si="16"/>
        <v>90.43144765158722</v>
      </c>
      <c r="K92" s="3">
        <f t="shared" si="17"/>
        <v>90.43144765158722</v>
      </c>
      <c r="L92" s="3">
        <f t="shared" si="19"/>
        <v>3821.5462208876261</v>
      </c>
      <c r="M92" s="3">
        <f t="shared" si="18"/>
        <v>1061.5406169132295</v>
      </c>
    </row>
    <row r="93" spans="1:13" x14ac:dyDescent="0.3">
      <c r="A93">
        <v>81</v>
      </c>
      <c r="B93">
        <v>130</v>
      </c>
      <c r="C93">
        <v>15</v>
      </c>
      <c r="D93" s="3">
        <f t="shared" si="10"/>
        <v>36.111111111111107</v>
      </c>
      <c r="E93">
        <f t="shared" si="11"/>
        <v>0</v>
      </c>
      <c r="F93">
        <f t="shared" si="12"/>
        <v>1746.26381189484</v>
      </c>
      <c r="G93" s="3">
        <f t="shared" si="13"/>
        <v>641.57407407407379</v>
      </c>
      <c r="H93" s="3">
        <f t="shared" si="14"/>
        <v>116.41758745965598</v>
      </c>
      <c r="I93" s="3">
        <f t="shared" si="15"/>
        <v>2504.2554734285695</v>
      </c>
      <c r="J93" s="3">
        <f t="shared" si="16"/>
        <v>90.43144765158722</v>
      </c>
      <c r="K93" s="3">
        <f t="shared" si="17"/>
        <v>90.43144765158722</v>
      </c>
      <c r="L93" s="3">
        <f t="shared" si="19"/>
        <v>3911.9776685392135</v>
      </c>
      <c r="M93" s="3">
        <f t="shared" si="18"/>
        <v>1086.6604634831149</v>
      </c>
    </row>
    <row r="94" spans="1:13" x14ac:dyDescent="0.3">
      <c r="A94">
        <v>82</v>
      </c>
      <c r="B94">
        <v>130</v>
      </c>
      <c r="C94">
        <v>15</v>
      </c>
      <c r="D94" s="3">
        <f t="shared" si="10"/>
        <v>36.111111111111107</v>
      </c>
      <c r="E94">
        <f t="shared" si="11"/>
        <v>0</v>
      </c>
      <c r="F94">
        <f t="shared" si="12"/>
        <v>1746.26381189484</v>
      </c>
      <c r="G94" s="3">
        <f t="shared" si="13"/>
        <v>641.57407407407379</v>
      </c>
      <c r="H94" s="3">
        <f t="shared" si="14"/>
        <v>116.41758745965598</v>
      </c>
      <c r="I94" s="3">
        <f t="shared" si="15"/>
        <v>2504.2554734285695</v>
      </c>
      <c r="J94" s="3">
        <f t="shared" si="16"/>
        <v>90.43144765158722</v>
      </c>
      <c r="K94" s="3">
        <f t="shared" si="17"/>
        <v>90.43144765158722</v>
      </c>
      <c r="L94" s="3">
        <f t="shared" si="19"/>
        <v>4002.4091161908009</v>
      </c>
      <c r="M94" s="3">
        <f t="shared" si="18"/>
        <v>1111.7803100530002</v>
      </c>
    </row>
    <row r="95" spans="1:13" x14ac:dyDescent="0.3">
      <c r="A95">
        <v>83</v>
      </c>
      <c r="B95">
        <v>130</v>
      </c>
      <c r="C95">
        <v>15</v>
      </c>
      <c r="D95" s="3">
        <f t="shared" si="10"/>
        <v>36.111111111111107</v>
      </c>
      <c r="E95">
        <f t="shared" si="11"/>
        <v>0</v>
      </c>
      <c r="F95">
        <f t="shared" si="12"/>
        <v>1746.26381189484</v>
      </c>
      <c r="G95" s="3">
        <f t="shared" si="13"/>
        <v>641.57407407407379</v>
      </c>
      <c r="H95" s="3">
        <f t="shared" si="14"/>
        <v>116.41758745965598</v>
      </c>
      <c r="I95" s="3">
        <f t="shared" si="15"/>
        <v>2504.2554734285695</v>
      </c>
      <c r="J95" s="3">
        <f t="shared" si="16"/>
        <v>90.43144765158722</v>
      </c>
      <c r="K95" s="3">
        <f t="shared" si="17"/>
        <v>90.43144765158722</v>
      </c>
      <c r="L95" s="3">
        <f t="shared" si="19"/>
        <v>4092.8405638423883</v>
      </c>
      <c r="M95" s="3">
        <f t="shared" si="18"/>
        <v>1136.9001566228856</v>
      </c>
    </row>
    <row r="96" spans="1:13" x14ac:dyDescent="0.3">
      <c r="A96">
        <v>84</v>
      </c>
      <c r="B96">
        <v>130</v>
      </c>
      <c r="C96">
        <v>15</v>
      </c>
      <c r="D96" s="3">
        <f t="shared" si="10"/>
        <v>36.111111111111107</v>
      </c>
      <c r="E96">
        <f t="shared" si="11"/>
        <v>0</v>
      </c>
      <c r="F96">
        <f t="shared" si="12"/>
        <v>1746.26381189484</v>
      </c>
      <c r="G96" s="3">
        <f t="shared" si="13"/>
        <v>641.57407407407379</v>
      </c>
      <c r="H96" s="3">
        <f t="shared" si="14"/>
        <v>116.41758745965598</v>
      </c>
      <c r="I96" s="3">
        <f t="shared" si="15"/>
        <v>2504.2554734285695</v>
      </c>
      <c r="J96" s="3">
        <f t="shared" si="16"/>
        <v>90.43144765158722</v>
      </c>
      <c r="K96" s="3">
        <f t="shared" si="17"/>
        <v>90.43144765158722</v>
      </c>
      <c r="L96" s="3">
        <f t="shared" si="19"/>
        <v>4183.2720114939757</v>
      </c>
      <c r="M96" s="3">
        <f t="shared" si="18"/>
        <v>1162.0200031927709</v>
      </c>
    </row>
    <row r="97" spans="1:13" x14ac:dyDescent="0.3">
      <c r="A97">
        <v>85</v>
      </c>
      <c r="B97">
        <v>130</v>
      </c>
      <c r="C97">
        <v>15</v>
      </c>
      <c r="D97" s="3">
        <f t="shared" si="10"/>
        <v>36.111111111111107</v>
      </c>
      <c r="E97">
        <f t="shared" si="11"/>
        <v>0</v>
      </c>
      <c r="F97">
        <f t="shared" si="12"/>
        <v>1746.26381189484</v>
      </c>
      <c r="G97" s="3">
        <f t="shared" si="13"/>
        <v>641.57407407407379</v>
      </c>
      <c r="H97" s="3">
        <f t="shared" si="14"/>
        <v>116.41758745965598</v>
      </c>
      <c r="I97" s="3">
        <f t="shared" si="15"/>
        <v>2504.2554734285695</v>
      </c>
      <c r="J97" s="3">
        <f t="shared" si="16"/>
        <v>90.43144765158722</v>
      </c>
      <c r="K97" s="3">
        <f t="shared" si="17"/>
        <v>90.43144765158722</v>
      </c>
      <c r="L97" s="3">
        <f t="shared" si="19"/>
        <v>4273.7034591455631</v>
      </c>
      <c r="M97" s="3">
        <f t="shared" si="18"/>
        <v>1187.1398497626565</v>
      </c>
    </row>
    <row r="98" spans="1:13" x14ac:dyDescent="0.3">
      <c r="A98">
        <v>86</v>
      </c>
      <c r="B98">
        <v>130</v>
      </c>
      <c r="C98">
        <v>15</v>
      </c>
      <c r="D98" s="3">
        <f t="shared" si="10"/>
        <v>36.111111111111107</v>
      </c>
      <c r="E98">
        <f t="shared" si="11"/>
        <v>0</v>
      </c>
      <c r="F98">
        <f t="shared" si="12"/>
        <v>1746.26381189484</v>
      </c>
      <c r="G98" s="3">
        <f t="shared" si="13"/>
        <v>641.57407407407379</v>
      </c>
      <c r="H98" s="3">
        <f t="shared" si="14"/>
        <v>116.41758745965598</v>
      </c>
      <c r="I98" s="3">
        <f t="shared" si="15"/>
        <v>2504.2554734285695</v>
      </c>
      <c r="J98" s="3">
        <f t="shared" si="16"/>
        <v>90.43144765158722</v>
      </c>
      <c r="K98" s="3">
        <f t="shared" si="17"/>
        <v>90.43144765158722</v>
      </c>
      <c r="L98" s="3">
        <f t="shared" si="19"/>
        <v>4364.1349067971505</v>
      </c>
      <c r="M98" s="3">
        <f t="shared" si="18"/>
        <v>1212.2596963325418</v>
      </c>
    </row>
    <row r="99" spans="1:13" x14ac:dyDescent="0.3">
      <c r="A99">
        <v>87</v>
      </c>
      <c r="B99">
        <v>130</v>
      </c>
      <c r="C99">
        <v>15</v>
      </c>
      <c r="D99" s="3">
        <f t="shared" si="10"/>
        <v>36.111111111111107</v>
      </c>
      <c r="E99">
        <f t="shared" si="11"/>
        <v>0</v>
      </c>
      <c r="F99">
        <f t="shared" si="12"/>
        <v>1746.26381189484</v>
      </c>
      <c r="G99" s="3">
        <f t="shared" si="13"/>
        <v>641.57407407407379</v>
      </c>
      <c r="H99" s="3">
        <f t="shared" si="14"/>
        <v>116.41758745965598</v>
      </c>
      <c r="I99" s="3">
        <f t="shared" si="15"/>
        <v>2504.2554734285695</v>
      </c>
      <c r="J99" s="3">
        <f t="shared" si="16"/>
        <v>90.43144765158722</v>
      </c>
      <c r="K99" s="3">
        <f t="shared" si="17"/>
        <v>90.43144765158722</v>
      </c>
      <c r="L99" s="3">
        <f t="shared" si="19"/>
        <v>4454.5663544487379</v>
      </c>
      <c r="M99" s="3">
        <f t="shared" si="18"/>
        <v>1237.3795429024271</v>
      </c>
    </row>
    <row r="100" spans="1:13" x14ac:dyDescent="0.3">
      <c r="A100">
        <v>88</v>
      </c>
      <c r="B100">
        <v>130</v>
      </c>
      <c r="C100">
        <v>15</v>
      </c>
      <c r="D100" s="3">
        <f t="shared" si="10"/>
        <v>36.111111111111107</v>
      </c>
      <c r="E100">
        <f t="shared" si="11"/>
        <v>0</v>
      </c>
      <c r="F100">
        <f t="shared" si="12"/>
        <v>1746.26381189484</v>
      </c>
      <c r="G100" s="3">
        <f t="shared" si="13"/>
        <v>641.57407407407379</v>
      </c>
      <c r="H100" s="3">
        <f t="shared" si="14"/>
        <v>116.41758745965598</v>
      </c>
      <c r="I100" s="3">
        <f t="shared" si="15"/>
        <v>2504.2554734285695</v>
      </c>
      <c r="J100" s="3">
        <f t="shared" si="16"/>
        <v>90.43144765158722</v>
      </c>
      <c r="K100" s="3">
        <f t="shared" si="17"/>
        <v>90.43144765158722</v>
      </c>
      <c r="L100" s="3">
        <f t="shared" si="19"/>
        <v>4544.9978021003253</v>
      </c>
      <c r="M100" s="3">
        <f t="shared" si="18"/>
        <v>1262.4993894723127</v>
      </c>
    </row>
    <row r="101" spans="1:13" x14ac:dyDescent="0.3">
      <c r="A101">
        <v>89</v>
      </c>
      <c r="B101">
        <v>130</v>
      </c>
      <c r="C101">
        <v>15</v>
      </c>
      <c r="D101" s="3">
        <f t="shared" si="10"/>
        <v>36.111111111111107</v>
      </c>
      <c r="E101">
        <f t="shared" si="11"/>
        <v>0</v>
      </c>
      <c r="F101">
        <f t="shared" si="12"/>
        <v>1746.26381189484</v>
      </c>
      <c r="G101" s="3">
        <f t="shared" si="13"/>
        <v>641.57407407407379</v>
      </c>
      <c r="H101" s="3">
        <f t="shared" si="14"/>
        <v>116.41758745965598</v>
      </c>
      <c r="I101" s="3">
        <f t="shared" si="15"/>
        <v>2504.2554734285695</v>
      </c>
      <c r="J101" s="3">
        <f t="shared" si="16"/>
        <v>90.43144765158722</v>
      </c>
      <c r="K101" s="3">
        <f t="shared" si="17"/>
        <v>90.43144765158722</v>
      </c>
      <c r="L101" s="3">
        <f t="shared" si="19"/>
        <v>4635.4292497519127</v>
      </c>
      <c r="M101" s="3">
        <f t="shared" si="18"/>
        <v>1287.6192360421981</v>
      </c>
    </row>
    <row r="102" spans="1:13" x14ac:dyDescent="0.3">
      <c r="A102">
        <v>90</v>
      </c>
      <c r="B102">
        <v>130</v>
      </c>
      <c r="C102">
        <v>15</v>
      </c>
      <c r="D102" s="3">
        <f t="shared" si="10"/>
        <v>36.111111111111107</v>
      </c>
      <c r="E102">
        <f t="shared" si="11"/>
        <v>0</v>
      </c>
      <c r="F102">
        <f t="shared" si="12"/>
        <v>1746.26381189484</v>
      </c>
      <c r="G102" s="3">
        <f t="shared" si="13"/>
        <v>641.57407407407379</v>
      </c>
      <c r="H102" s="3">
        <f t="shared" si="14"/>
        <v>116.41758745965598</v>
      </c>
      <c r="I102" s="3">
        <f t="shared" si="15"/>
        <v>2504.2554734285695</v>
      </c>
      <c r="J102" s="3">
        <f t="shared" si="16"/>
        <v>90.43144765158722</v>
      </c>
      <c r="K102" s="3">
        <f t="shared" si="17"/>
        <v>90.43144765158722</v>
      </c>
      <c r="L102" s="3">
        <f t="shared" si="19"/>
        <v>4725.8606974035001</v>
      </c>
      <c r="M102" s="3">
        <f t="shared" si="18"/>
        <v>1312.7390826120832</v>
      </c>
    </row>
    <row r="103" spans="1:13" x14ac:dyDescent="0.3">
      <c r="A103">
        <v>91</v>
      </c>
      <c r="B103">
        <v>130</v>
      </c>
      <c r="C103">
        <v>15</v>
      </c>
      <c r="D103" s="3">
        <f t="shared" si="10"/>
        <v>36.111111111111107</v>
      </c>
      <c r="E103">
        <f t="shared" si="11"/>
        <v>0</v>
      </c>
      <c r="F103">
        <f t="shared" si="12"/>
        <v>1746.26381189484</v>
      </c>
      <c r="G103" s="3">
        <f t="shared" si="13"/>
        <v>641.57407407407379</v>
      </c>
      <c r="H103" s="3">
        <f t="shared" si="14"/>
        <v>116.41758745965598</v>
      </c>
      <c r="I103" s="3">
        <f t="shared" si="15"/>
        <v>2504.2554734285695</v>
      </c>
      <c r="J103" s="3">
        <f t="shared" si="16"/>
        <v>90.43144765158722</v>
      </c>
      <c r="K103" s="3">
        <f t="shared" si="17"/>
        <v>90.43144765158722</v>
      </c>
      <c r="L103" s="3">
        <f t="shared" si="19"/>
        <v>4816.2921450550875</v>
      </c>
      <c r="M103" s="3">
        <f t="shared" si="18"/>
        <v>1337.8589291819687</v>
      </c>
    </row>
    <row r="104" spans="1:13" x14ac:dyDescent="0.3">
      <c r="A104">
        <v>92</v>
      </c>
      <c r="B104">
        <v>130</v>
      </c>
      <c r="C104">
        <v>15</v>
      </c>
      <c r="D104" s="3">
        <f t="shared" si="10"/>
        <v>36.111111111111107</v>
      </c>
      <c r="E104">
        <f t="shared" si="11"/>
        <v>0</v>
      </c>
      <c r="F104">
        <f t="shared" si="12"/>
        <v>1746.26381189484</v>
      </c>
      <c r="G104" s="3">
        <f t="shared" si="13"/>
        <v>641.57407407407379</v>
      </c>
      <c r="H104" s="3">
        <f t="shared" si="14"/>
        <v>116.41758745965598</v>
      </c>
      <c r="I104" s="3">
        <f t="shared" si="15"/>
        <v>2504.2554734285695</v>
      </c>
      <c r="J104" s="3">
        <f t="shared" si="16"/>
        <v>90.43144765158722</v>
      </c>
      <c r="K104" s="3">
        <f t="shared" si="17"/>
        <v>90.43144765158722</v>
      </c>
      <c r="L104" s="3">
        <f t="shared" si="19"/>
        <v>4906.7235927066749</v>
      </c>
      <c r="M104" s="3">
        <f t="shared" si="18"/>
        <v>1362.9787757518541</v>
      </c>
    </row>
    <row r="105" spans="1:13" x14ac:dyDescent="0.3">
      <c r="A105">
        <v>93</v>
      </c>
      <c r="B105">
        <v>130</v>
      </c>
      <c r="C105">
        <v>15</v>
      </c>
      <c r="D105" s="3">
        <f t="shared" si="10"/>
        <v>36.111111111111107</v>
      </c>
      <c r="E105">
        <f t="shared" si="11"/>
        <v>0</v>
      </c>
      <c r="F105">
        <f t="shared" si="12"/>
        <v>1746.26381189484</v>
      </c>
      <c r="G105" s="3">
        <f t="shared" si="13"/>
        <v>641.57407407407379</v>
      </c>
      <c r="H105" s="3">
        <f t="shared" si="14"/>
        <v>116.41758745965598</v>
      </c>
      <c r="I105" s="3">
        <f t="shared" si="15"/>
        <v>2504.2554734285695</v>
      </c>
      <c r="J105" s="3">
        <f t="shared" si="16"/>
        <v>90.43144765158722</v>
      </c>
      <c r="K105" s="3">
        <f t="shared" si="17"/>
        <v>90.43144765158722</v>
      </c>
      <c r="L105" s="3">
        <f t="shared" si="19"/>
        <v>4997.1550403582623</v>
      </c>
      <c r="M105" s="3">
        <f t="shared" si="18"/>
        <v>1388.0986223217396</v>
      </c>
    </row>
    <row r="106" spans="1:13" x14ac:dyDescent="0.3">
      <c r="A106">
        <v>94</v>
      </c>
      <c r="B106">
        <v>130</v>
      </c>
      <c r="C106">
        <v>15</v>
      </c>
      <c r="D106" s="3">
        <f t="shared" si="10"/>
        <v>36.111111111111107</v>
      </c>
      <c r="E106">
        <f t="shared" si="11"/>
        <v>0</v>
      </c>
      <c r="F106">
        <f t="shared" si="12"/>
        <v>1746.26381189484</v>
      </c>
      <c r="G106" s="3">
        <f t="shared" si="13"/>
        <v>641.57407407407379</v>
      </c>
      <c r="H106" s="3">
        <f t="shared" si="14"/>
        <v>116.41758745965598</v>
      </c>
      <c r="I106" s="3">
        <f t="shared" si="15"/>
        <v>2504.2554734285695</v>
      </c>
      <c r="J106" s="3">
        <f t="shared" si="16"/>
        <v>90.43144765158722</v>
      </c>
      <c r="K106" s="3">
        <f t="shared" si="17"/>
        <v>90.43144765158722</v>
      </c>
      <c r="L106" s="3">
        <f t="shared" si="19"/>
        <v>5087.5864880098497</v>
      </c>
      <c r="M106" s="3">
        <f t="shared" si="18"/>
        <v>1413.218468891625</v>
      </c>
    </row>
    <row r="107" spans="1:13" x14ac:dyDescent="0.3">
      <c r="A107">
        <v>95</v>
      </c>
      <c r="B107">
        <v>130</v>
      </c>
      <c r="C107">
        <v>15</v>
      </c>
      <c r="D107" s="3">
        <f t="shared" si="10"/>
        <v>36.111111111111107</v>
      </c>
      <c r="E107">
        <f t="shared" si="11"/>
        <v>0</v>
      </c>
      <c r="F107">
        <f t="shared" si="12"/>
        <v>1746.26381189484</v>
      </c>
      <c r="G107" s="3">
        <f t="shared" si="13"/>
        <v>641.57407407407379</v>
      </c>
      <c r="H107" s="3">
        <f t="shared" si="14"/>
        <v>116.41758745965598</v>
      </c>
      <c r="I107" s="3">
        <f t="shared" si="15"/>
        <v>2504.2554734285695</v>
      </c>
      <c r="J107" s="3">
        <f t="shared" si="16"/>
        <v>90.43144765158722</v>
      </c>
      <c r="K107" s="3">
        <f t="shared" si="17"/>
        <v>90.43144765158722</v>
      </c>
      <c r="L107" s="3">
        <f t="shared" si="19"/>
        <v>5178.0179356614371</v>
      </c>
      <c r="M107" s="3">
        <f t="shared" si="18"/>
        <v>1438.3383154615103</v>
      </c>
    </row>
    <row r="108" spans="1:13" x14ac:dyDescent="0.3">
      <c r="A108">
        <v>96</v>
      </c>
      <c r="B108">
        <v>130</v>
      </c>
      <c r="C108">
        <v>15</v>
      </c>
      <c r="D108" s="3">
        <f t="shared" si="10"/>
        <v>36.111111111111107</v>
      </c>
      <c r="E108">
        <f t="shared" si="11"/>
        <v>0</v>
      </c>
      <c r="F108">
        <f t="shared" si="12"/>
        <v>1746.26381189484</v>
      </c>
      <c r="G108" s="3">
        <f t="shared" si="13"/>
        <v>641.57407407407379</v>
      </c>
      <c r="H108" s="3">
        <f t="shared" si="14"/>
        <v>116.41758745965598</v>
      </c>
      <c r="I108" s="3">
        <f t="shared" si="15"/>
        <v>2504.2554734285695</v>
      </c>
      <c r="J108" s="3">
        <f t="shared" si="16"/>
        <v>90.43144765158722</v>
      </c>
      <c r="K108" s="3">
        <f t="shared" si="17"/>
        <v>90.43144765158722</v>
      </c>
      <c r="L108" s="3">
        <f t="shared" si="19"/>
        <v>5268.4493833130246</v>
      </c>
      <c r="M108" s="3">
        <f t="shared" si="18"/>
        <v>1463.4581620313959</v>
      </c>
    </row>
    <row r="109" spans="1:13" x14ac:dyDescent="0.3">
      <c r="A109">
        <v>97</v>
      </c>
      <c r="B109">
        <v>130</v>
      </c>
      <c r="C109">
        <v>15</v>
      </c>
      <c r="D109" s="3">
        <f t="shared" si="10"/>
        <v>36.111111111111107</v>
      </c>
      <c r="E109">
        <f t="shared" si="11"/>
        <v>0</v>
      </c>
      <c r="F109">
        <f t="shared" si="12"/>
        <v>1746.26381189484</v>
      </c>
      <c r="G109" s="3">
        <f t="shared" si="13"/>
        <v>641.57407407407379</v>
      </c>
      <c r="H109" s="3">
        <f t="shared" si="14"/>
        <v>116.41758745965598</v>
      </c>
      <c r="I109" s="3">
        <f t="shared" si="15"/>
        <v>2504.2554734285695</v>
      </c>
      <c r="J109" s="3">
        <f t="shared" si="16"/>
        <v>90.43144765158722</v>
      </c>
      <c r="K109" s="3">
        <f t="shared" si="17"/>
        <v>90.43144765158722</v>
      </c>
      <c r="L109" s="3">
        <f t="shared" si="19"/>
        <v>5358.880830964612</v>
      </c>
      <c r="M109" s="3">
        <f t="shared" si="18"/>
        <v>1488.5780086012812</v>
      </c>
    </row>
    <row r="110" spans="1:13" x14ac:dyDescent="0.3">
      <c r="A110">
        <v>98</v>
      </c>
      <c r="B110">
        <v>130</v>
      </c>
      <c r="C110">
        <v>15</v>
      </c>
      <c r="D110" s="3">
        <f t="shared" si="10"/>
        <v>36.111111111111107</v>
      </c>
      <c r="E110">
        <f t="shared" si="11"/>
        <v>0</v>
      </c>
      <c r="F110">
        <f t="shared" si="12"/>
        <v>1746.26381189484</v>
      </c>
      <c r="G110" s="3">
        <f t="shared" si="13"/>
        <v>641.57407407407379</v>
      </c>
      <c r="H110" s="3">
        <f t="shared" si="14"/>
        <v>116.41758745965598</v>
      </c>
      <c r="I110" s="3">
        <f t="shared" si="15"/>
        <v>2504.2554734285695</v>
      </c>
      <c r="J110" s="3">
        <f t="shared" si="16"/>
        <v>90.43144765158722</v>
      </c>
      <c r="K110" s="3">
        <f t="shared" si="17"/>
        <v>90.43144765158722</v>
      </c>
      <c r="L110" s="3">
        <f t="shared" si="19"/>
        <v>5449.3122786161994</v>
      </c>
      <c r="M110" s="3">
        <f t="shared" si="18"/>
        <v>1513.6978551711663</v>
      </c>
    </row>
    <row r="111" spans="1:13" x14ac:dyDescent="0.3">
      <c r="A111">
        <v>99</v>
      </c>
      <c r="B111">
        <v>130</v>
      </c>
      <c r="C111">
        <v>15</v>
      </c>
      <c r="D111" s="3">
        <f t="shared" si="10"/>
        <v>36.111111111111107</v>
      </c>
      <c r="E111">
        <f t="shared" si="11"/>
        <v>0</v>
      </c>
      <c r="F111">
        <f t="shared" si="12"/>
        <v>1746.26381189484</v>
      </c>
      <c r="G111" s="3">
        <f t="shared" si="13"/>
        <v>641.57407407407379</v>
      </c>
      <c r="H111" s="3">
        <f t="shared" si="14"/>
        <v>116.41758745965598</v>
      </c>
      <c r="I111" s="3">
        <f t="shared" si="15"/>
        <v>2504.2554734285695</v>
      </c>
      <c r="J111" s="3">
        <f t="shared" si="16"/>
        <v>90.43144765158722</v>
      </c>
      <c r="K111" s="3">
        <f t="shared" si="17"/>
        <v>90.43144765158722</v>
      </c>
      <c r="L111" s="3">
        <f t="shared" si="19"/>
        <v>5539.7437262677868</v>
      </c>
      <c r="M111" s="3">
        <f t="shared" si="18"/>
        <v>1538.8177017410519</v>
      </c>
    </row>
    <row r="112" spans="1:13" x14ac:dyDescent="0.3">
      <c r="A112">
        <v>100</v>
      </c>
      <c r="B112">
        <v>130</v>
      </c>
      <c r="C112">
        <v>15</v>
      </c>
      <c r="D112" s="3">
        <f t="shared" si="10"/>
        <v>36.111111111111107</v>
      </c>
      <c r="E112">
        <f t="shared" si="11"/>
        <v>0</v>
      </c>
      <c r="F112">
        <f t="shared" si="12"/>
        <v>1746.26381189484</v>
      </c>
      <c r="G112" s="3">
        <f t="shared" si="13"/>
        <v>641.57407407407379</v>
      </c>
      <c r="H112" s="3">
        <f t="shared" si="14"/>
        <v>116.41758745965598</v>
      </c>
      <c r="I112" s="3">
        <f t="shared" si="15"/>
        <v>2504.2554734285695</v>
      </c>
      <c r="J112" s="3">
        <f t="shared" si="16"/>
        <v>90.43144765158722</v>
      </c>
      <c r="K112" s="3">
        <f t="shared" si="17"/>
        <v>90.43144765158722</v>
      </c>
      <c r="L112" s="3">
        <f t="shared" si="19"/>
        <v>5630.1751739193742</v>
      </c>
      <c r="M112" s="3">
        <f t="shared" si="18"/>
        <v>1563.9375483109372</v>
      </c>
    </row>
    <row r="113" spans="1:13" x14ac:dyDescent="0.3">
      <c r="A113">
        <v>101</v>
      </c>
      <c r="B113">
        <v>130</v>
      </c>
      <c r="C113">
        <v>15</v>
      </c>
      <c r="D113" s="3">
        <f t="shared" si="10"/>
        <v>36.111111111111107</v>
      </c>
      <c r="E113">
        <f t="shared" si="11"/>
        <v>0</v>
      </c>
      <c r="F113">
        <f t="shared" si="12"/>
        <v>1746.26381189484</v>
      </c>
      <c r="G113" s="3">
        <f t="shared" si="13"/>
        <v>641.57407407407379</v>
      </c>
      <c r="H113" s="3">
        <f t="shared" si="14"/>
        <v>116.41758745965598</v>
      </c>
      <c r="I113" s="3">
        <f t="shared" si="15"/>
        <v>2504.2554734285695</v>
      </c>
      <c r="J113" s="3">
        <f t="shared" si="16"/>
        <v>90.43144765158722</v>
      </c>
      <c r="K113" s="3">
        <f t="shared" si="17"/>
        <v>90.43144765158722</v>
      </c>
      <c r="L113" s="3">
        <f t="shared" si="19"/>
        <v>5720.6066215709616</v>
      </c>
      <c r="M113" s="3">
        <f t="shared" si="18"/>
        <v>1589.0573948808226</v>
      </c>
    </row>
    <row r="114" spans="1:13" x14ac:dyDescent="0.3">
      <c r="A114">
        <v>102</v>
      </c>
      <c r="B114">
        <v>130</v>
      </c>
      <c r="C114">
        <v>15</v>
      </c>
      <c r="D114" s="3">
        <f t="shared" si="10"/>
        <v>36.111111111111107</v>
      </c>
      <c r="E114">
        <f t="shared" si="11"/>
        <v>0</v>
      </c>
      <c r="F114">
        <f t="shared" si="12"/>
        <v>1746.26381189484</v>
      </c>
      <c r="G114" s="3">
        <f t="shared" si="13"/>
        <v>641.57407407407379</v>
      </c>
      <c r="H114" s="3">
        <f t="shared" si="14"/>
        <v>116.41758745965598</v>
      </c>
      <c r="I114" s="3">
        <f t="shared" si="15"/>
        <v>2504.2554734285695</v>
      </c>
      <c r="J114" s="3">
        <f t="shared" si="16"/>
        <v>90.43144765158722</v>
      </c>
      <c r="K114" s="3">
        <f t="shared" si="17"/>
        <v>90.43144765158722</v>
      </c>
      <c r="L114" s="3">
        <f t="shared" si="19"/>
        <v>5811.038069222549</v>
      </c>
      <c r="M114" s="3">
        <f t="shared" si="18"/>
        <v>1614.1772414507082</v>
      </c>
    </row>
    <row r="115" spans="1:13" x14ac:dyDescent="0.3">
      <c r="A115">
        <v>103</v>
      </c>
      <c r="B115">
        <v>130</v>
      </c>
      <c r="C115">
        <v>15</v>
      </c>
      <c r="D115" s="3">
        <f t="shared" si="10"/>
        <v>36.111111111111107</v>
      </c>
      <c r="E115">
        <f t="shared" si="11"/>
        <v>0</v>
      </c>
      <c r="F115">
        <f t="shared" si="12"/>
        <v>1746.26381189484</v>
      </c>
      <c r="G115" s="3">
        <f t="shared" si="13"/>
        <v>641.57407407407379</v>
      </c>
      <c r="H115" s="3">
        <f t="shared" si="14"/>
        <v>116.41758745965598</v>
      </c>
      <c r="I115" s="3">
        <f t="shared" si="15"/>
        <v>2504.2554734285695</v>
      </c>
      <c r="J115" s="3">
        <f t="shared" si="16"/>
        <v>90.43144765158722</v>
      </c>
      <c r="K115" s="3">
        <f t="shared" si="17"/>
        <v>90.43144765158722</v>
      </c>
      <c r="L115" s="3">
        <f t="shared" si="19"/>
        <v>5901.4695168741364</v>
      </c>
      <c r="M115" s="3">
        <f t="shared" si="18"/>
        <v>1639.2970880205935</v>
      </c>
    </row>
    <row r="116" spans="1:13" x14ac:dyDescent="0.3">
      <c r="A116">
        <v>104</v>
      </c>
      <c r="B116">
        <v>130</v>
      </c>
      <c r="C116">
        <v>15</v>
      </c>
      <c r="D116" s="3">
        <f t="shared" si="10"/>
        <v>36.111111111111107</v>
      </c>
      <c r="E116">
        <f t="shared" si="11"/>
        <v>0</v>
      </c>
      <c r="F116">
        <f t="shared" si="12"/>
        <v>1746.26381189484</v>
      </c>
      <c r="G116" s="3">
        <f t="shared" si="13"/>
        <v>641.57407407407379</v>
      </c>
      <c r="H116" s="3">
        <f t="shared" si="14"/>
        <v>116.41758745965598</v>
      </c>
      <c r="I116" s="3">
        <f t="shared" si="15"/>
        <v>2504.2554734285695</v>
      </c>
      <c r="J116" s="3">
        <f t="shared" si="16"/>
        <v>90.43144765158722</v>
      </c>
      <c r="K116" s="3">
        <f t="shared" si="17"/>
        <v>90.43144765158722</v>
      </c>
      <c r="L116" s="3">
        <f t="shared" si="19"/>
        <v>5991.9009645257238</v>
      </c>
      <c r="M116" s="3">
        <f t="shared" si="18"/>
        <v>1664.4169345904788</v>
      </c>
    </row>
    <row r="117" spans="1:13" x14ac:dyDescent="0.3">
      <c r="A117">
        <v>105</v>
      </c>
      <c r="B117">
        <v>130</v>
      </c>
      <c r="C117">
        <v>15</v>
      </c>
      <c r="D117" s="3">
        <f t="shared" si="10"/>
        <v>36.111111111111107</v>
      </c>
      <c r="E117">
        <f t="shared" si="11"/>
        <v>0</v>
      </c>
      <c r="F117">
        <f t="shared" si="12"/>
        <v>1746.26381189484</v>
      </c>
      <c r="G117" s="3">
        <f t="shared" si="13"/>
        <v>641.57407407407379</v>
      </c>
      <c r="H117" s="3">
        <f t="shared" si="14"/>
        <v>116.41758745965598</v>
      </c>
      <c r="I117" s="3">
        <f t="shared" si="15"/>
        <v>2504.2554734285695</v>
      </c>
      <c r="J117" s="3">
        <f t="shared" si="16"/>
        <v>90.43144765158722</v>
      </c>
      <c r="K117" s="3">
        <f t="shared" si="17"/>
        <v>90.43144765158722</v>
      </c>
      <c r="L117" s="3">
        <f t="shared" si="19"/>
        <v>6082.3324121773112</v>
      </c>
      <c r="M117" s="3">
        <f t="shared" si="18"/>
        <v>1689.5367811603644</v>
      </c>
    </row>
    <row r="118" spans="1:13" x14ac:dyDescent="0.3">
      <c r="A118">
        <v>106</v>
      </c>
      <c r="B118">
        <v>130</v>
      </c>
      <c r="C118">
        <v>15</v>
      </c>
      <c r="D118" s="3">
        <f t="shared" si="10"/>
        <v>36.111111111111107</v>
      </c>
      <c r="E118">
        <f t="shared" si="11"/>
        <v>0</v>
      </c>
      <c r="F118">
        <f t="shared" si="12"/>
        <v>1746.26381189484</v>
      </c>
      <c r="G118" s="3">
        <f t="shared" si="13"/>
        <v>641.57407407407379</v>
      </c>
      <c r="H118" s="3">
        <f t="shared" si="14"/>
        <v>116.41758745965598</v>
      </c>
      <c r="I118" s="3">
        <f t="shared" si="15"/>
        <v>2504.2554734285695</v>
      </c>
      <c r="J118" s="3">
        <f t="shared" si="16"/>
        <v>90.43144765158722</v>
      </c>
      <c r="K118" s="3">
        <f t="shared" si="17"/>
        <v>90.43144765158722</v>
      </c>
      <c r="L118" s="3">
        <f t="shared" si="19"/>
        <v>6172.7638598288986</v>
      </c>
      <c r="M118" s="3">
        <f t="shared" si="18"/>
        <v>1714.6566277302495</v>
      </c>
    </row>
    <row r="119" spans="1:13" x14ac:dyDescent="0.3">
      <c r="A119">
        <v>107</v>
      </c>
      <c r="B119">
        <v>130</v>
      </c>
      <c r="C119">
        <v>15</v>
      </c>
      <c r="D119" s="3">
        <f t="shared" si="10"/>
        <v>36.111111111111107</v>
      </c>
      <c r="E119">
        <f t="shared" si="11"/>
        <v>0</v>
      </c>
      <c r="F119">
        <f t="shared" si="12"/>
        <v>1746.26381189484</v>
      </c>
      <c r="G119" s="3">
        <f t="shared" si="13"/>
        <v>641.57407407407379</v>
      </c>
      <c r="H119" s="3">
        <f t="shared" si="14"/>
        <v>116.41758745965598</v>
      </c>
      <c r="I119" s="3">
        <f t="shared" si="15"/>
        <v>2504.2554734285695</v>
      </c>
      <c r="J119" s="3">
        <f t="shared" si="16"/>
        <v>90.43144765158722</v>
      </c>
      <c r="K119" s="3">
        <f t="shared" si="17"/>
        <v>90.43144765158722</v>
      </c>
      <c r="L119" s="3">
        <f t="shared" si="19"/>
        <v>6263.195307480486</v>
      </c>
      <c r="M119" s="3">
        <f t="shared" si="18"/>
        <v>1739.7764743001349</v>
      </c>
    </row>
    <row r="120" spans="1:13" x14ac:dyDescent="0.3">
      <c r="A120">
        <v>108</v>
      </c>
      <c r="B120">
        <v>130</v>
      </c>
      <c r="C120">
        <v>15</v>
      </c>
      <c r="D120" s="3">
        <f t="shared" si="10"/>
        <v>36.111111111111107</v>
      </c>
      <c r="E120">
        <f t="shared" si="11"/>
        <v>0</v>
      </c>
      <c r="F120">
        <f t="shared" si="12"/>
        <v>1746.26381189484</v>
      </c>
      <c r="G120" s="3">
        <f t="shared" si="13"/>
        <v>641.57407407407379</v>
      </c>
      <c r="H120" s="3">
        <f t="shared" si="14"/>
        <v>116.41758745965598</v>
      </c>
      <c r="I120" s="3">
        <f t="shared" si="15"/>
        <v>2504.2554734285695</v>
      </c>
      <c r="J120" s="3">
        <f t="shared" si="16"/>
        <v>90.43144765158722</v>
      </c>
      <c r="K120" s="3">
        <f t="shared" si="17"/>
        <v>90.43144765158722</v>
      </c>
      <c r="L120" s="3">
        <f t="shared" si="19"/>
        <v>6353.6267551320734</v>
      </c>
      <c r="M120" s="3">
        <f t="shared" si="18"/>
        <v>1764.8963208700204</v>
      </c>
    </row>
    <row r="121" spans="1:13" x14ac:dyDescent="0.3">
      <c r="A121">
        <v>109</v>
      </c>
      <c r="B121">
        <v>130</v>
      </c>
      <c r="C121">
        <v>15</v>
      </c>
      <c r="D121" s="3">
        <f t="shared" si="10"/>
        <v>36.111111111111107</v>
      </c>
      <c r="E121">
        <f t="shared" si="11"/>
        <v>0</v>
      </c>
      <c r="F121">
        <f t="shared" si="12"/>
        <v>1746.26381189484</v>
      </c>
      <c r="G121" s="3">
        <f t="shared" si="13"/>
        <v>641.57407407407379</v>
      </c>
      <c r="H121" s="3">
        <f t="shared" si="14"/>
        <v>116.41758745965598</v>
      </c>
      <c r="I121" s="3">
        <f t="shared" si="15"/>
        <v>2504.2554734285695</v>
      </c>
      <c r="J121" s="3">
        <f t="shared" si="16"/>
        <v>90.43144765158722</v>
      </c>
      <c r="K121" s="3">
        <f t="shared" si="17"/>
        <v>90.43144765158722</v>
      </c>
      <c r="L121" s="3">
        <f t="shared" si="19"/>
        <v>6444.0582027836608</v>
      </c>
      <c r="M121" s="3">
        <f t="shared" si="18"/>
        <v>1790.0161674399058</v>
      </c>
    </row>
    <row r="122" spans="1:13" x14ac:dyDescent="0.3">
      <c r="A122">
        <v>110</v>
      </c>
      <c r="B122">
        <v>130</v>
      </c>
      <c r="C122">
        <v>15</v>
      </c>
      <c r="D122" s="3">
        <f t="shared" si="10"/>
        <v>36.111111111111107</v>
      </c>
      <c r="E122">
        <f t="shared" si="11"/>
        <v>0</v>
      </c>
      <c r="F122">
        <f t="shared" si="12"/>
        <v>1746.26381189484</v>
      </c>
      <c r="G122" s="3">
        <f t="shared" si="13"/>
        <v>641.57407407407379</v>
      </c>
      <c r="H122" s="3">
        <f t="shared" si="14"/>
        <v>116.41758745965598</v>
      </c>
      <c r="I122" s="3">
        <f t="shared" si="15"/>
        <v>2504.2554734285695</v>
      </c>
      <c r="J122" s="3">
        <f t="shared" si="16"/>
        <v>90.43144765158722</v>
      </c>
      <c r="K122" s="3">
        <f t="shared" si="17"/>
        <v>90.43144765158722</v>
      </c>
      <c r="L122" s="3">
        <f t="shared" si="19"/>
        <v>6534.4896504352482</v>
      </c>
      <c r="M122" s="3">
        <f t="shared" si="18"/>
        <v>1815.1360140097911</v>
      </c>
    </row>
    <row r="123" spans="1:13" x14ac:dyDescent="0.3">
      <c r="A123">
        <v>111</v>
      </c>
      <c r="B123">
        <v>130</v>
      </c>
      <c r="C123">
        <v>15</v>
      </c>
      <c r="D123" s="3">
        <f t="shared" si="10"/>
        <v>36.111111111111107</v>
      </c>
      <c r="E123">
        <f t="shared" si="11"/>
        <v>0</v>
      </c>
      <c r="F123">
        <f t="shared" si="12"/>
        <v>1746.26381189484</v>
      </c>
      <c r="G123" s="3">
        <f t="shared" si="13"/>
        <v>641.57407407407379</v>
      </c>
      <c r="H123" s="3">
        <f t="shared" si="14"/>
        <v>116.41758745965598</v>
      </c>
      <c r="I123" s="3">
        <f t="shared" si="15"/>
        <v>2504.2554734285695</v>
      </c>
      <c r="J123" s="3">
        <f t="shared" si="16"/>
        <v>90.43144765158722</v>
      </c>
      <c r="K123" s="3">
        <f t="shared" si="17"/>
        <v>90.43144765158722</v>
      </c>
      <c r="L123" s="3">
        <f t="shared" si="19"/>
        <v>6624.9210980868356</v>
      </c>
      <c r="M123" s="3">
        <f t="shared" si="18"/>
        <v>1840.2558605796767</v>
      </c>
    </row>
    <row r="124" spans="1:13" x14ac:dyDescent="0.3">
      <c r="A124">
        <v>112</v>
      </c>
      <c r="B124">
        <v>130</v>
      </c>
      <c r="C124">
        <v>-15</v>
      </c>
      <c r="D124" s="3">
        <f t="shared" si="10"/>
        <v>36.111111111111107</v>
      </c>
      <c r="E124">
        <f t="shared" si="11"/>
        <v>0</v>
      </c>
      <c r="F124">
        <f t="shared" si="12"/>
        <v>-1746.26381189484</v>
      </c>
      <c r="G124" s="3">
        <f t="shared" si="13"/>
        <v>641.57407407407379</v>
      </c>
      <c r="H124" s="3">
        <f t="shared" si="14"/>
        <v>116.41758745965598</v>
      </c>
      <c r="I124" s="3">
        <f t="shared" si="15"/>
        <v>-988.27215036111033</v>
      </c>
      <c r="J124" s="3">
        <f t="shared" si="16"/>
        <v>-35.687605429706757</v>
      </c>
      <c r="K124" s="3">
        <f t="shared" si="17"/>
        <v>35.687605429706757</v>
      </c>
      <c r="L124" s="3">
        <f t="shared" si="19"/>
        <v>6652.2930191977757</v>
      </c>
      <c r="M124" s="3">
        <f t="shared" si="18"/>
        <v>1847.8591719993822</v>
      </c>
    </row>
    <row r="125" spans="1:13" x14ac:dyDescent="0.3">
      <c r="A125">
        <v>113</v>
      </c>
      <c r="B125">
        <v>130</v>
      </c>
      <c r="C125">
        <v>-15</v>
      </c>
      <c r="D125" s="3">
        <f t="shared" si="10"/>
        <v>36.111111111111107</v>
      </c>
      <c r="E125">
        <f t="shared" si="11"/>
        <v>0</v>
      </c>
      <c r="F125">
        <f t="shared" si="12"/>
        <v>-1746.26381189484</v>
      </c>
      <c r="G125" s="3">
        <f t="shared" si="13"/>
        <v>641.57407407407379</v>
      </c>
      <c r="H125" s="3">
        <f t="shared" si="14"/>
        <v>116.41758745965598</v>
      </c>
      <c r="I125" s="3">
        <f t="shared" si="15"/>
        <v>-988.27215036111033</v>
      </c>
      <c r="J125" s="3">
        <f t="shared" si="16"/>
        <v>-35.687605429706757</v>
      </c>
      <c r="K125" s="3">
        <f t="shared" si="17"/>
        <v>35.687605429706757</v>
      </c>
      <c r="L125" s="3">
        <f t="shared" si="19"/>
        <v>6616.6054137680694</v>
      </c>
      <c r="M125" s="3">
        <f t="shared" si="18"/>
        <v>1837.9459482689083</v>
      </c>
    </row>
    <row r="126" spans="1:13" x14ac:dyDescent="0.3">
      <c r="A126">
        <v>114</v>
      </c>
      <c r="B126">
        <v>130</v>
      </c>
      <c r="C126">
        <v>-15</v>
      </c>
      <c r="D126" s="3">
        <f t="shared" si="10"/>
        <v>36.111111111111107</v>
      </c>
      <c r="E126">
        <f t="shared" si="11"/>
        <v>0</v>
      </c>
      <c r="F126">
        <f t="shared" si="12"/>
        <v>-1746.26381189484</v>
      </c>
      <c r="G126" s="3">
        <f t="shared" si="13"/>
        <v>641.57407407407379</v>
      </c>
      <c r="H126" s="3">
        <f t="shared" si="14"/>
        <v>116.41758745965598</v>
      </c>
      <c r="I126" s="3">
        <f t="shared" si="15"/>
        <v>-988.27215036111033</v>
      </c>
      <c r="J126" s="3">
        <f t="shared" si="16"/>
        <v>-35.687605429706757</v>
      </c>
      <c r="K126" s="3">
        <f t="shared" si="17"/>
        <v>35.687605429706757</v>
      </c>
      <c r="L126" s="3">
        <f t="shared" si="19"/>
        <v>6580.9178083383631</v>
      </c>
      <c r="M126" s="3">
        <f t="shared" si="18"/>
        <v>1828.0327245384342</v>
      </c>
    </row>
    <row r="127" spans="1:13" x14ac:dyDescent="0.3">
      <c r="A127">
        <v>115</v>
      </c>
      <c r="B127">
        <v>130</v>
      </c>
      <c r="C127">
        <v>-15</v>
      </c>
      <c r="D127" s="3">
        <f t="shared" si="10"/>
        <v>36.111111111111107</v>
      </c>
      <c r="E127">
        <f t="shared" si="11"/>
        <v>0</v>
      </c>
      <c r="F127">
        <f t="shared" si="12"/>
        <v>-1746.26381189484</v>
      </c>
      <c r="G127" s="3">
        <f t="shared" si="13"/>
        <v>641.57407407407379</v>
      </c>
      <c r="H127" s="3">
        <f t="shared" si="14"/>
        <v>116.41758745965598</v>
      </c>
      <c r="I127" s="3">
        <f t="shared" si="15"/>
        <v>-988.27215036111033</v>
      </c>
      <c r="J127" s="3">
        <f t="shared" si="16"/>
        <v>-35.687605429706757</v>
      </c>
      <c r="K127" s="3">
        <f t="shared" si="17"/>
        <v>35.687605429706757</v>
      </c>
      <c r="L127" s="3">
        <f t="shared" si="19"/>
        <v>6545.2302029086568</v>
      </c>
      <c r="M127" s="3">
        <f t="shared" si="18"/>
        <v>1818.1195008079603</v>
      </c>
    </row>
    <row r="128" spans="1:13" x14ac:dyDescent="0.3">
      <c r="A128">
        <v>116</v>
      </c>
      <c r="B128">
        <v>130</v>
      </c>
      <c r="C128">
        <v>-15</v>
      </c>
      <c r="D128" s="3">
        <f t="shared" si="10"/>
        <v>36.111111111111107</v>
      </c>
      <c r="E128">
        <f t="shared" si="11"/>
        <v>0</v>
      </c>
      <c r="F128">
        <f t="shared" si="12"/>
        <v>-1746.26381189484</v>
      </c>
      <c r="G128" s="3">
        <f t="shared" si="13"/>
        <v>641.57407407407379</v>
      </c>
      <c r="H128" s="3">
        <f t="shared" si="14"/>
        <v>116.41758745965598</v>
      </c>
      <c r="I128" s="3">
        <f t="shared" si="15"/>
        <v>-988.27215036111033</v>
      </c>
      <c r="J128" s="3">
        <f t="shared" si="16"/>
        <v>-35.687605429706757</v>
      </c>
      <c r="K128" s="3">
        <f t="shared" si="17"/>
        <v>35.687605429706757</v>
      </c>
      <c r="L128" s="3">
        <f t="shared" si="19"/>
        <v>6509.5425974789505</v>
      </c>
      <c r="M128" s="3">
        <f t="shared" si="18"/>
        <v>1808.2062770774862</v>
      </c>
    </row>
    <row r="129" spans="1:13" x14ac:dyDescent="0.3">
      <c r="A129">
        <v>117</v>
      </c>
      <c r="B129">
        <v>130</v>
      </c>
      <c r="C129">
        <v>-15</v>
      </c>
      <c r="D129" s="3">
        <f t="shared" si="10"/>
        <v>36.111111111111107</v>
      </c>
      <c r="E129">
        <f t="shared" si="11"/>
        <v>0</v>
      </c>
      <c r="F129">
        <f t="shared" si="12"/>
        <v>-1746.26381189484</v>
      </c>
      <c r="G129" s="3">
        <f t="shared" si="13"/>
        <v>641.57407407407379</v>
      </c>
      <c r="H129" s="3">
        <f t="shared" si="14"/>
        <v>116.41758745965598</v>
      </c>
      <c r="I129" s="3">
        <f t="shared" si="15"/>
        <v>-988.27215036111033</v>
      </c>
      <c r="J129" s="3">
        <f t="shared" si="16"/>
        <v>-35.687605429706757</v>
      </c>
      <c r="K129" s="3">
        <f t="shared" si="17"/>
        <v>35.687605429706757</v>
      </c>
      <c r="L129" s="3">
        <f t="shared" si="19"/>
        <v>6473.8549920492442</v>
      </c>
      <c r="M129" s="3">
        <f t="shared" si="18"/>
        <v>1798.2930533470123</v>
      </c>
    </row>
    <row r="130" spans="1:13" x14ac:dyDescent="0.3">
      <c r="A130">
        <v>118</v>
      </c>
      <c r="B130">
        <v>130</v>
      </c>
      <c r="C130">
        <v>-15</v>
      </c>
      <c r="D130" s="3">
        <f t="shared" si="10"/>
        <v>36.111111111111107</v>
      </c>
      <c r="E130">
        <f t="shared" si="11"/>
        <v>0</v>
      </c>
      <c r="F130">
        <f t="shared" si="12"/>
        <v>-1746.26381189484</v>
      </c>
      <c r="G130" s="3">
        <f t="shared" si="13"/>
        <v>641.57407407407379</v>
      </c>
      <c r="H130" s="3">
        <f t="shared" si="14"/>
        <v>116.41758745965598</v>
      </c>
      <c r="I130" s="3">
        <f t="shared" si="15"/>
        <v>-988.27215036111033</v>
      </c>
      <c r="J130" s="3">
        <f t="shared" si="16"/>
        <v>-35.687605429706757</v>
      </c>
      <c r="K130" s="3">
        <f t="shared" si="17"/>
        <v>35.687605429706757</v>
      </c>
      <c r="L130" s="3">
        <f t="shared" si="19"/>
        <v>6438.1673866195379</v>
      </c>
      <c r="M130" s="3">
        <f t="shared" si="18"/>
        <v>1788.3798296165382</v>
      </c>
    </row>
    <row r="131" spans="1:13" x14ac:dyDescent="0.3">
      <c r="A131">
        <v>119</v>
      </c>
      <c r="B131">
        <v>130</v>
      </c>
      <c r="C131">
        <v>-15</v>
      </c>
      <c r="D131" s="3">
        <f t="shared" si="10"/>
        <v>36.111111111111107</v>
      </c>
      <c r="E131">
        <f t="shared" si="11"/>
        <v>0</v>
      </c>
      <c r="F131">
        <f t="shared" si="12"/>
        <v>-1746.26381189484</v>
      </c>
      <c r="G131" s="3">
        <f t="shared" si="13"/>
        <v>641.57407407407379</v>
      </c>
      <c r="H131" s="3">
        <f t="shared" si="14"/>
        <v>116.41758745965598</v>
      </c>
      <c r="I131" s="3">
        <f t="shared" si="15"/>
        <v>-988.27215036111033</v>
      </c>
      <c r="J131" s="3">
        <f t="shared" si="16"/>
        <v>-35.687605429706757</v>
      </c>
      <c r="K131" s="3">
        <f t="shared" si="17"/>
        <v>35.687605429706757</v>
      </c>
      <c r="L131" s="3">
        <f t="shared" si="19"/>
        <v>6402.4797811898316</v>
      </c>
      <c r="M131" s="3">
        <f t="shared" si="18"/>
        <v>1778.4666058860644</v>
      </c>
    </row>
    <row r="132" spans="1:13" x14ac:dyDescent="0.3">
      <c r="A132">
        <v>120</v>
      </c>
      <c r="B132">
        <v>130</v>
      </c>
      <c r="C132">
        <v>-15</v>
      </c>
      <c r="D132" s="3">
        <f t="shared" si="10"/>
        <v>36.111111111111107</v>
      </c>
      <c r="E132">
        <f t="shared" si="11"/>
        <v>-1666.6666666666629</v>
      </c>
      <c r="F132">
        <f t="shared" si="12"/>
        <v>-1746.26381189484</v>
      </c>
      <c r="G132" s="3">
        <f t="shared" si="13"/>
        <v>641.57407407407379</v>
      </c>
      <c r="H132" s="3">
        <f t="shared" si="14"/>
        <v>116.41758745965598</v>
      </c>
      <c r="I132" s="3">
        <f t="shared" si="15"/>
        <v>-2654.9388170277734</v>
      </c>
      <c r="J132" s="3">
        <f t="shared" si="16"/>
        <v>-95.872790614891812</v>
      </c>
      <c r="K132" s="3">
        <f t="shared" si="17"/>
        <v>95.872790614891812</v>
      </c>
      <c r="L132" s="3">
        <f t="shared" si="19"/>
        <v>6336.6995831675322</v>
      </c>
      <c r="M132" s="3">
        <f t="shared" si="18"/>
        <v>1760.1943286576477</v>
      </c>
    </row>
    <row r="133" spans="1:13" x14ac:dyDescent="0.3">
      <c r="A133">
        <v>121</v>
      </c>
      <c r="B133">
        <v>125</v>
      </c>
      <c r="C133">
        <v>-15</v>
      </c>
      <c r="D133" s="3">
        <f t="shared" si="10"/>
        <v>34.722222222222221</v>
      </c>
      <c r="E133">
        <f t="shared" si="11"/>
        <v>-1666.6666666666629</v>
      </c>
      <c r="F133">
        <f t="shared" si="12"/>
        <v>-1746.26381189484</v>
      </c>
      <c r="G133" s="3">
        <f t="shared" si="13"/>
        <v>593.17129629629619</v>
      </c>
      <c r="H133" s="3">
        <f t="shared" si="14"/>
        <v>116.41758745965598</v>
      </c>
      <c r="I133" s="3">
        <f t="shared" si="15"/>
        <v>-2703.3415948055513</v>
      </c>
      <c r="J133" s="3">
        <f t="shared" si="16"/>
        <v>-93.86602759741497</v>
      </c>
      <c r="K133" s="3">
        <f t="shared" si="17"/>
        <v>93.86602759741497</v>
      </c>
      <c r="L133" s="3">
        <f t="shared" si="19"/>
        <v>6241.8301740613788</v>
      </c>
      <c r="M133" s="3">
        <f t="shared" si="18"/>
        <v>1733.8417150170499</v>
      </c>
    </row>
    <row r="134" spans="1:13" x14ac:dyDescent="0.3">
      <c r="A134">
        <v>122</v>
      </c>
      <c r="B134">
        <v>120</v>
      </c>
      <c r="C134">
        <v>-15</v>
      </c>
      <c r="D134" s="3">
        <f t="shared" si="10"/>
        <v>33.333333333333336</v>
      </c>
      <c r="E134">
        <f t="shared" si="11"/>
        <v>-1666.6666666666715</v>
      </c>
      <c r="F134">
        <f t="shared" si="12"/>
        <v>-1746.26381189484</v>
      </c>
      <c r="G134" s="3">
        <f t="shared" si="13"/>
        <v>546.66666666666674</v>
      </c>
      <c r="H134" s="3">
        <f t="shared" si="14"/>
        <v>116.41758745965598</v>
      </c>
      <c r="I134" s="3">
        <f t="shared" si="15"/>
        <v>-2749.8462244351886</v>
      </c>
      <c r="J134" s="3">
        <f t="shared" si="16"/>
        <v>-91.661540814506296</v>
      </c>
      <c r="K134" s="3">
        <f t="shared" si="17"/>
        <v>91.661540814506296</v>
      </c>
      <c r="L134" s="3">
        <f t="shared" si="19"/>
        <v>6149.0663898554185</v>
      </c>
      <c r="M134" s="3">
        <f t="shared" si="18"/>
        <v>1708.0739971820606</v>
      </c>
    </row>
    <row r="135" spans="1:13" x14ac:dyDescent="0.3">
      <c r="A135">
        <v>123</v>
      </c>
      <c r="B135">
        <v>115</v>
      </c>
      <c r="C135">
        <v>-15</v>
      </c>
      <c r="D135" s="3">
        <f t="shared" si="10"/>
        <v>31.944444444444443</v>
      </c>
      <c r="E135">
        <f t="shared" si="11"/>
        <v>-1666.6666666666672</v>
      </c>
      <c r="F135">
        <f t="shared" si="12"/>
        <v>-1746.26381189484</v>
      </c>
      <c r="G135" s="3">
        <f t="shared" si="13"/>
        <v>502.06018518518511</v>
      </c>
      <c r="H135" s="3">
        <f t="shared" si="14"/>
        <v>116.41758745965598</v>
      </c>
      <c r="I135" s="3">
        <f t="shared" si="15"/>
        <v>-2794.4527059166662</v>
      </c>
      <c r="J135" s="3">
        <f t="shared" si="16"/>
        <v>-89.267239216782386</v>
      </c>
      <c r="K135" s="3">
        <f t="shared" si="17"/>
        <v>89.267239216782386</v>
      </c>
      <c r="L135" s="3">
        <f t="shared" si="19"/>
        <v>6058.6019998397742</v>
      </c>
      <c r="M135" s="3">
        <f t="shared" si="18"/>
        <v>1682.9449999554929</v>
      </c>
    </row>
    <row r="136" spans="1:13" x14ac:dyDescent="0.3">
      <c r="A136">
        <v>124</v>
      </c>
      <c r="B136">
        <v>110</v>
      </c>
      <c r="C136">
        <v>-15</v>
      </c>
      <c r="D136" s="3">
        <f t="shared" si="10"/>
        <v>30.555555555555554</v>
      </c>
      <c r="E136">
        <f t="shared" si="11"/>
        <v>-1666.6666666666672</v>
      </c>
      <c r="F136">
        <f t="shared" si="12"/>
        <v>-1746.26381189484</v>
      </c>
      <c r="G136" s="3">
        <f t="shared" si="13"/>
        <v>459.35185185185173</v>
      </c>
      <c r="H136" s="3">
        <f t="shared" si="14"/>
        <v>116.41758745965598</v>
      </c>
      <c r="I136" s="3">
        <f t="shared" si="15"/>
        <v>-2837.1610392499997</v>
      </c>
      <c r="J136" s="3">
        <f t="shared" si="16"/>
        <v>-86.691031754861086</v>
      </c>
      <c r="K136" s="3">
        <f t="shared" si="17"/>
        <v>86.691031754861086</v>
      </c>
      <c r="L136" s="3">
        <f t="shared" si="19"/>
        <v>5970.6228643539525</v>
      </c>
      <c r="M136" s="3">
        <f t="shared" si="18"/>
        <v>1658.5063512094314</v>
      </c>
    </row>
    <row r="137" spans="1:13" x14ac:dyDescent="0.3">
      <c r="A137">
        <v>125</v>
      </c>
      <c r="B137">
        <v>105</v>
      </c>
      <c r="C137">
        <v>-15</v>
      </c>
      <c r="D137" s="3">
        <f t="shared" si="10"/>
        <v>29.166666666666664</v>
      </c>
      <c r="E137">
        <f t="shared" si="11"/>
        <v>-1666.6666666666629</v>
      </c>
      <c r="F137">
        <f t="shared" si="12"/>
        <v>-1746.26381189484</v>
      </c>
      <c r="G137" s="3">
        <f t="shared" si="13"/>
        <v>418.54166666666657</v>
      </c>
      <c r="H137" s="3">
        <f t="shared" si="14"/>
        <v>116.41758745965598</v>
      </c>
      <c r="I137" s="3">
        <f t="shared" si="15"/>
        <v>-2877.9712244351808</v>
      </c>
      <c r="J137" s="3">
        <f t="shared" si="16"/>
        <v>-83.940827379359433</v>
      </c>
      <c r="K137" s="3">
        <f t="shared" si="17"/>
        <v>83.940827379359433</v>
      </c>
      <c r="L137" s="3">
        <f t="shared" si="19"/>
        <v>5885.3069347868422</v>
      </c>
      <c r="M137" s="3">
        <f t="shared" si="18"/>
        <v>1634.807481885234</v>
      </c>
    </row>
    <row r="138" spans="1:13" x14ac:dyDescent="0.3">
      <c r="A138">
        <v>126</v>
      </c>
      <c r="B138">
        <v>100</v>
      </c>
      <c r="C138">
        <v>-15</v>
      </c>
      <c r="D138" s="3">
        <f t="shared" si="10"/>
        <v>27.777777777777779</v>
      </c>
      <c r="E138">
        <f t="shared" si="11"/>
        <v>-1666.6666666666672</v>
      </c>
      <c r="F138">
        <f t="shared" si="12"/>
        <v>-1746.26381189484</v>
      </c>
      <c r="G138" s="3">
        <f t="shared" si="13"/>
        <v>379.62962962962962</v>
      </c>
      <c r="H138" s="3">
        <f t="shared" si="14"/>
        <v>116.41758745965598</v>
      </c>
      <c r="I138" s="3">
        <f t="shared" si="15"/>
        <v>-2916.8832614722219</v>
      </c>
      <c r="J138" s="3">
        <f t="shared" si="16"/>
        <v>-81.024535040895046</v>
      </c>
      <c r="K138" s="3">
        <f t="shared" si="17"/>
        <v>81.024535040895046</v>
      </c>
      <c r="L138" s="3">
        <f t="shared" si="19"/>
        <v>5802.8242535767149</v>
      </c>
      <c r="M138" s="3">
        <f t="shared" si="18"/>
        <v>1611.8956259935319</v>
      </c>
    </row>
    <row r="139" spans="1:13" x14ac:dyDescent="0.3">
      <c r="A139">
        <v>127</v>
      </c>
      <c r="B139">
        <v>95</v>
      </c>
      <c r="C139">
        <v>-15</v>
      </c>
      <c r="D139" s="3">
        <f t="shared" si="10"/>
        <v>26.388888888888889</v>
      </c>
      <c r="E139">
        <f t="shared" si="11"/>
        <v>-1666.6666666666672</v>
      </c>
      <c r="F139">
        <f t="shared" si="12"/>
        <v>-1746.26381189484</v>
      </c>
      <c r="G139" s="3">
        <f t="shared" si="13"/>
        <v>342.6157407407407</v>
      </c>
      <c r="H139" s="3">
        <f t="shared" si="14"/>
        <v>116.41758745965598</v>
      </c>
      <c r="I139" s="3">
        <f t="shared" si="15"/>
        <v>-2953.8971503611106</v>
      </c>
      <c r="J139" s="3">
        <f t="shared" si="16"/>
        <v>-77.95006369008486</v>
      </c>
      <c r="K139" s="3">
        <f t="shared" si="17"/>
        <v>77.95006369008486</v>
      </c>
      <c r="L139" s="3">
        <f t="shared" si="19"/>
        <v>5723.336954211225</v>
      </c>
      <c r="M139" s="3">
        <f t="shared" si="18"/>
        <v>1589.8158206142293</v>
      </c>
    </row>
    <row r="140" spans="1:13" x14ac:dyDescent="0.3">
      <c r="A140">
        <v>128</v>
      </c>
      <c r="B140">
        <v>90</v>
      </c>
      <c r="C140">
        <v>-15</v>
      </c>
      <c r="D140" s="3">
        <f t="shared" si="10"/>
        <v>25</v>
      </c>
      <c r="E140">
        <f t="shared" si="11"/>
        <v>-1666.6666666666672</v>
      </c>
      <c r="F140">
        <f t="shared" si="12"/>
        <v>-1746.26381189484</v>
      </c>
      <c r="G140" s="3">
        <f t="shared" si="13"/>
        <v>307.49999999999994</v>
      </c>
      <c r="H140" s="3">
        <f t="shared" si="14"/>
        <v>116.41758745965598</v>
      </c>
      <c r="I140" s="3">
        <f t="shared" si="15"/>
        <v>-2989.0128911018514</v>
      </c>
      <c r="J140" s="3">
        <f t="shared" si="16"/>
        <v>-74.725322277546297</v>
      </c>
      <c r="K140" s="3">
        <f t="shared" si="17"/>
        <v>74.725322277546297</v>
      </c>
      <c r="L140" s="3">
        <f t="shared" si="19"/>
        <v>5646.9992612274091</v>
      </c>
      <c r="M140" s="3">
        <f t="shared" si="18"/>
        <v>1568.6109058965026</v>
      </c>
    </row>
    <row r="141" spans="1:13" x14ac:dyDescent="0.3">
      <c r="A141">
        <v>129</v>
      </c>
      <c r="B141">
        <v>85</v>
      </c>
      <c r="C141">
        <v>-15</v>
      </c>
      <c r="D141" s="3">
        <f t="shared" ref="D141:D192" si="20">B141/3.6</f>
        <v>23.611111111111111</v>
      </c>
      <c r="E141">
        <f t="shared" ref="E141:E192" si="21">$B$4*(D142-D141)/(A142-A141)</f>
        <v>-1666.6666666666672</v>
      </c>
      <c r="F141">
        <f t="shared" ref="F141:F192" si="22">$B$4*$B$8*SIN(ATAN(C141/100))</f>
        <v>-1746.26381189484</v>
      </c>
      <c r="G141" s="3">
        <f t="shared" ref="G141:G192" si="23">0.5*$B$5*$B$7*D141^2</f>
        <v>274.28240740740733</v>
      </c>
      <c r="H141" s="3">
        <f t="shared" ref="H141:H192" si="24">$B$4*$B$8*$B$6*COS(ATAN(C141/100))</f>
        <v>116.41758745965598</v>
      </c>
      <c r="I141" s="3">
        <f t="shared" ref="I141:I192" si="25">SUM(E141:H141)</f>
        <v>-3022.230483694444</v>
      </c>
      <c r="J141" s="3">
        <f t="shared" ref="J141:J192" si="26">I141*D141/1000</f>
        <v>-71.358219753896606</v>
      </c>
      <c r="K141" s="3">
        <f t="shared" ref="K141:K192" si="27">ABS(J141)</f>
        <v>71.358219753896606</v>
      </c>
      <c r="L141" s="3">
        <f t="shared" si="19"/>
        <v>5573.9574902116874</v>
      </c>
      <c r="M141" s="3">
        <f t="shared" ref="M141:M192" si="28">L141/3600*1000</f>
        <v>1548.3215250588021</v>
      </c>
    </row>
    <row r="142" spans="1:13" x14ac:dyDescent="0.3">
      <c r="A142">
        <v>130</v>
      </c>
      <c r="B142">
        <v>80</v>
      </c>
      <c r="C142">
        <v>-15</v>
      </c>
      <c r="D142" s="3">
        <f t="shared" si="20"/>
        <v>22.222222222222221</v>
      </c>
      <c r="E142">
        <f t="shared" si="21"/>
        <v>0</v>
      </c>
      <c r="F142">
        <f t="shared" si="22"/>
        <v>-1746.26381189484</v>
      </c>
      <c r="G142" s="3">
        <f t="shared" si="23"/>
        <v>242.96296296296293</v>
      </c>
      <c r="H142" s="3">
        <f t="shared" si="24"/>
        <v>116.41758745965598</v>
      </c>
      <c r="I142" s="3">
        <f t="shared" si="25"/>
        <v>-1386.8832614722212</v>
      </c>
      <c r="J142" s="3">
        <f t="shared" si="26"/>
        <v>-30.819628032716025</v>
      </c>
      <c r="K142" s="3">
        <f t="shared" si="27"/>
        <v>30.819628032716025</v>
      </c>
      <c r="L142" s="3">
        <f t="shared" ref="L142:L192" si="29">L141+AVERAGE(J141:J142)*(A142-A141)</f>
        <v>5522.8685663183815</v>
      </c>
      <c r="M142" s="3">
        <f t="shared" si="28"/>
        <v>1534.1301573106616</v>
      </c>
    </row>
    <row r="143" spans="1:13" x14ac:dyDescent="0.3">
      <c r="A143">
        <v>131</v>
      </c>
      <c r="B143">
        <v>80</v>
      </c>
      <c r="C143">
        <v>-15</v>
      </c>
      <c r="D143" s="3">
        <f t="shared" si="20"/>
        <v>22.222222222222221</v>
      </c>
      <c r="E143">
        <f t="shared" si="21"/>
        <v>0</v>
      </c>
      <c r="F143">
        <f t="shared" si="22"/>
        <v>-1746.26381189484</v>
      </c>
      <c r="G143" s="3">
        <f t="shared" si="23"/>
        <v>242.96296296296293</v>
      </c>
      <c r="H143" s="3">
        <f t="shared" si="24"/>
        <v>116.41758745965598</v>
      </c>
      <c r="I143" s="3">
        <f t="shared" si="25"/>
        <v>-1386.8832614722212</v>
      </c>
      <c r="J143" s="3">
        <f t="shared" si="26"/>
        <v>-30.819628032716025</v>
      </c>
      <c r="K143" s="3">
        <f t="shared" si="27"/>
        <v>30.819628032716025</v>
      </c>
      <c r="L143" s="3">
        <f t="shared" si="29"/>
        <v>5492.0489382856658</v>
      </c>
      <c r="M143" s="3">
        <f t="shared" si="28"/>
        <v>1525.5691495237959</v>
      </c>
    </row>
    <row r="144" spans="1:13" x14ac:dyDescent="0.3">
      <c r="A144">
        <v>132</v>
      </c>
      <c r="B144">
        <v>80</v>
      </c>
      <c r="C144">
        <v>-15</v>
      </c>
      <c r="D144" s="3">
        <f t="shared" si="20"/>
        <v>22.222222222222221</v>
      </c>
      <c r="E144">
        <f t="shared" si="21"/>
        <v>0</v>
      </c>
      <c r="F144">
        <f t="shared" si="22"/>
        <v>-1746.26381189484</v>
      </c>
      <c r="G144" s="3">
        <f t="shared" si="23"/>
        <v>242.96296296296293</v>
      </c>
      <c r="H144" s="3">
        <f t="shared" si="24"/>
        <v>116.41758745965598</v>
      </c>
      <c r="I144" s="3">
        <f t="shared" si="25"/>
        <v>-1386.8832614722212</v>
      </c>
      <c r="J144" s="3">
        <f t="shared" si="26"/>
        <v>-30.819628032716025</v>
      </c>
      <c r="K144" s="3">
        <f t="shared" si="27"/>
        <v>30.819628032716025</v>
      </c>
      <c r="L144" s="3">
        <f t="shared" si="29"/>
        <v>5461.2293102529502</v>
      </c>
      <c r="M144" s="3">
        <f t="shared" si="28"/>
        <v>1517.0081417369306</v>
      </c>
    </row>
    <row r="145" spans="1:13" x14ac:dyDescent="0.3">
      <c r="A145">
        <v>133</v>
      </c>
      <c r="B145">
        <v>80</v>
      </c>
      <c r="C145">
        <v>-15</v>
      </c>
      <c r="D145" s="3">
        <f t="shared" si="20"/>
        <v>22.222222222222221</v>
      </c>
      <c r="E145">
        <f t="shared" si="21"/>
        <v>0</v>
      </c>
      <c r="F145">
        <f t="shared" si="22"/>
        <v>-1746.26381189484</v>
      </c>
      <c r="G145" s="3">
        <f t="shared" si="23"/>
        <v>242.96296296296293</v>
      </c>
      <c r="H145" s="3">
        <f t="shared" si="24"/>
        <v>116.41758745965598</v>
      </c>
      <c r="I145" s="3">
        <f t="shared" si="25"/>
        <v>-1386.8832614722212</v>
      </c>
      <c r="J145" s="3">
        <f t="shared" si="26"/>
        <v>-30.819628032716025</v>
      </c>
      <c r="K145" s="3">
        <f t="shared" si="27"/>
        <v>30.819628032716025</v>
      </c>
      <c r="L145" s="3">
        <f t="shared" si="29"/>
        <v>5430.4096822202346</v>
      </c>
      <c r="M145" s="3">
        <f t="shared" si="28"/>
        <v>1508.4471339500651</v>
      </c>
    </row>
    <row r="146" spans="1:13" x14ac:dyDescent="0.3">
      <c r="A146">
        <v>134</v>
      </c>
      <c r="B146">
        <v>80</v>
      </c>
      <c r="C146">
        <v>-15</v>
      </c>
      <c r="D146" s="3">
        <f t="shared" si="20"/>
        <v>22.222222222222221</v>
      </c>
      <c r="E146">
        <f t="shared" si="21"/>
        <v>0</v>
      </c>
      <c r="F146">
        <f t="shared" si="22"/>
        <v>-1746.26381189484</v>
      </c>
      <c r="G146" s="3">
        <f t="shared" si="23"/>
        <v>242.96296296296293</v>
      </c>
      <c r="H146" s="3">
        <f t="shared" si="24"/>
        <v>116.41758745965598</v>
      </c>
      <c r="I146" s="3">
        <f t="shared" si="25"/>
        <v>-1386.8832614722212</v>
      </c>
      <c r="J146" s="3">
        <f t="shared" si="26"/>
        <v>-30.819628032716025</v>
      </c>
      <c r="K146" s="3">
        <f t="shared" si="27"/>
        <v>30.819628032716025</v>
      </c>
      <c r="L146" s="3">
        <f t="shared" si="29"/>
        <v>5399.5900541875189</v>
      </c>
      <c r="M146" s="3">
        <f t="shared" si="28"/>
        <v>1499.8861261631996</v>
      </c>
    </row>
    <row r="147" spans="1:13" x14ac:dyDescent="0.3">
      <c r="A147">
        <v>135</v>
      </c>
      <c r="B147">
        <v>80</v>
      </c>
      <c r="C147">
        <v>-15</v>
      </c>
      <c r="D147" s="3">
        <f t="shared" si="20"/>
        <v>22.222222222222221</v>
      </c>
      <c r="E147">
        <f t="shared" si="21"/>
        <v>0</v>
      </c>
      <c r="F147">
        <f t="shared" si="22"/>
        <v>-1746.26381189484</v>
      </c>
      <c r="G147" s="3">
        <f t="shared" si="23"/>
        <v>242.96296296296293</v>
      </c>
      <c r="H147" s="3">
        <f t="shared" si="24"/>
        <v>116.41758745965598</v>
      </c>
      <c r="I147" s="3">
        <f t="shared" si="25"/>
        <v>-1386.8832614722212</v>
      </c>
      <c r="J147" s="3">
        <f t="shared" si="26"/>
        <v>-30.819628032716025</v>
      </c>
      <c r="K147" s="3">
        <f t="shared" si="27"/>
        <v>30.819628032716025</v>
      </c>
      <c r="L147" s="3">
        <f t="shared" si="29"/>
        <v>5368.7704261548033</v>
      </c>
      <c r="M147" s="3">
        <f t="shared" si="28"/>
        <v>1491.3251183763343</v>
      </c>
    </row>
    <row r="148" spans="1:13" x14ac:dyDescent="0.3">
      <c r="A148">
        <v>136</v>
      </c>
      <c r="B148">
        <v>80</v>
      </c>
      <c r="C148">
        <v>-15</v>
      </c>
      <c r="D148" s="3">
        <f t="shared" si="20"/>
        <v>22.222222222222221</v>
      </c>
      <c r="E148">
        <f t="shared" si="21"/>
        <v>0</v>
      </c>
      <c r="F148">
        <f t="shared" si="22"/>
        <v>-1746.26381189484</v>
      </c>
      <c r="G148" s="3">
        <f t="shared" si="23"/>
        <v>242.96296296296293</v>
      </c>
      <c r="H148" s="3">
        <f t="shared" si="24"/>
        <v>116.41758745965598</v>
      </c>
      <c r="I148" s="3">
        <f t="shared" si="25"/>
        <v>-1386.8832614722212</v>
      </c>
      <c r="J148" s="3">
        <f t="shared" si="26"/>
        <v>-30.819628032716025</v>
      </c>
      <c r="K148" s="3">
        <f t="shared" si="27"/>
        <v>30.819628032716025</v>
      </c>
      <c r="L148" s="3">
        <f t="shared" si="29"/>
        <v>5337.9507981220877</v>
      </c>
      <c r="M148" s="3">
        <f t="shared" si="28"/>
        <v>1482.7641105894688</v>
      </c>
    </row>
    <row r="149" spans="1:13" x14ac:dyDescent="0.3">
      <c r="A149">
        <v>137</v>
      </c>
      <c r="B149">
        <v>80</v>
      </c>
      <c r="C149">
        <v>-15</v>
      </c>
      <c r="D149" s="3">
        <f t="shared" si="20"/>
        <v>22.222222222222221</v>
      </c>
      <c r="E149">
        <f t="shared" si="21"/>
        <v>0</v>
      </c>
      <c r="F149">
        <f t="shared" si="22"/>
        <v>-1746.26381189484</v>
      </c>
      <c r="G149" s="3">
        <f t="shared" si="23"/>
        <v>242.96296296296293</v>
      </c>
      <c r="H149" s="3">
        <f t="shared" si="24"/>
        <v>116.41758745965598</v>
      </c>
      <c r="I149" s="3">
        <f t="shared" si="25"/>
        <v>-1386.8832614722212</v>
      </c>
      <c r="J149" s="3">
        <f t="shared" si="26"/>
        <v>-30.819628032716025</v>
      </c>
      <c r="K149" s="3">
        <f t="shared" si="27"/>
        <v>30.819628032716025</v>
      </c>
      <c r="L149" s="3">
        <f t="shared" si="29"/>
        <v>5307.1311700893721</v>
      </c>
      <c r="M149" s="3">
        <f t="shared" si="28"/>
        <v>1474.2031028026033</v>
      </c>
    </row>
    <row r="150" spans="1:13" x14ac:dyDescent="0.3">
      <c r="A150">
        <v>138</v>
      </c>
      <c r="B150">
        <v>80</v>
      </c>
      <c r="C150">
        <v>-15</v>
      </c>
      <c r="D150" s="3">
        <f t="shared" si="20"/>
        <v>22.222222222222221</v>
      </c>
      <c r="E150">
        <f t="shared" si="21"/>
        <v>0</v>
      </c>
      <c r="F150">
        <f t="shared" si="22"/>
        <v>-1746.26381189484</v>
      </c>
      <c r="G150" s="3">
        <f t="shared" si="23"/>
        <v>242.96296296296293</v>
      </c>
      <c r="H150" s="3">
        <f t="shared" si="24"/>
        <v>116.41758745965598</v>
      </c>
      <c r="I150" s="3">
        <f t="shared" si="25"/>
        <v>-1386.8832614722212</v>
      </c>
      <c r="J150" s="3">
        <f t="shared" si="26"/>
        <v>-30.819628032716025</v>
      </c>
      <c r="K150" s="3">
        <f t="shared" si="27"/>
        <v>30.819628032716025</v>
      </c>
      <c r="L150" s="3">
        <f t="shared" si="29"/>
        <v>5276.3115420566564</v>
      </c>
      <c r="M150" s="3">
        <f t="shared" si="28"/>
        <v>1465.6420950157378</v>
      </c>
    </row>
    <row r="151" spans="1:13" x14ac:dyDescent="0.3">
      <c r="A151">
        <v>139</v>
      </c>
      <c r="B151">
        <v>80</v>
      </c>
      <c r="C151">
        <v>-15</v>
      </c>
      <c r="D151" s="3">
        <f t="shared" si="20"/>
        <v>22.222222222222221</v>
      </c>
      <c r="E151">
        <f t="shared" si="21"/>
        <v>0</v>
      </c>
      <c r="F151">
        <f t="shared" si="22"/>
        <v>-1746.26381189484</v>
      </c>
      <c r="G151" s="3">
        <f t="shared" si="23"/>
        <v>242.96296296296293</v>
      </c>
      <c r="H151" s="3">
        <f t="shared" si="24"/>
        <v>116.41758745965598</v>
      </c>
      <c r="I151" s="3">
        <f t="shared" si="25"/>
        <v>-1386.8832614722212</v>
      </c>
      <c r="J151" s="3">
        <f t="shared" si="26"/>
        <v>-30.819628032716025</v>
      </c>
      <c r="K151" s="3">
        <f t="shared" si="27"/>
        <v>30.819628032716025</v>
      </c>
      <c r="L151" s="3">
        <f t="shared" si="29"/>
        <v>5245.4919140239408</v>
      </c>
      <c r="M151" s="3">
        <f t="shared" si="28"/>
        <v>1457.0810872288723</v>
      </c>
    </row>
    <row r="152" spans="1:13" x14ac:dyDescent="0.3">
      <c r="A152">
        <v>140</v>
      </c>
      <c r="B152">
        <v>80</v>
      </c>
      <c r="C152">
        <v>-15</v>
      </c>
      <c r="D152" s="3">
        <f t="shared" si="20"/>
        <v>22.222222222222221</v>
      </c>
      <c r="E152">
        <f t="shared" si="21"/>
        <v>0</v>
      </c>
      <c r="F152">
        <f t="shared" si="22"/>
        <v>-1746.26381189484</v>
      </c>
      <c r="G152" s="3">
        <f t="shared" si="23"/>
        <v>242.96296296296293</v>
      </c>
      <c r="H152" s="3">
        <f t="shared" si="24"/>
        <v>116.41758745965598</v>
      </c>
      <c r="I152" s="3">
        <f t="shared" si="25"/>
        <v>-1386.8832614722212</v>
      </c>
      <c r="J152" s="3">
        <f t="shared" si="26"/>
        <v>-30.819628032716025</v>
      </c>
      <c r="K152" s="3">
        <f t="shared" si="27"/>
        <v>30.819628032716025</v>
      </c>
      <c r="L152" s="3">
        <f t="shared" si="29"/>
        <v>5214.6722859912252</v>
      </c>
      <c r="M152" s="3">
        <f t="shared" si="28"/>
        <v>1448.520079442007</v>
      </c>
    </row>
    <row r="153" spans="1:13" x14ac:dyDescent="0.3">
      <c r="A153">
        <v>141</v>
      </c>
      <c r="B153">
        <v>80</v>
      </c>
      <c r="C153">
        <v>-15</v>
      </c>
      <c r="D153" s="3">
        <f t="shared" si="20"/>
        <v>22.222222222222221</v>
      </c>
      <c r="E153">
        <f t="shared" si="21"/>
        <v>0</v>
      </c>
      <c r="F153">
        <f t="shared" si="22"/>
        <v>-1746.26381189484</v>
      </c>
      <c r="G153" s="3">
        <f t="shared" si="23"/>
        <v>242.96296296296293</v>
      </c>
      <c r="H153" s="3">
        <f t="shared" si="24"/>
        <v>116.41758745965598</v>
      </c>
      <c r="I153" s="3">
        <f t="shared" si="25"/>
        <v>-1386.8832614722212</v>
      </c>
      <c r="J153" s="3">
        <f t="shared" si="26"/>
        <v>-30.819628032716025</v>
      </c>
      <c r="K153" s="3">
        <f t="shared" si="27"/>
        <v>30.819628032716025</v>
      </c>
      <c r="L153" s="3">
        <f t="shared" si="29"/>
        <v>5183.8526579585096</v>
      </c>
      <c r="M153" s="3">
        <f t="shared" si="28"/>
        <v>1439.9590716551415</v>
      </c>
    </row>
    <row r="154" spans="1:13" x14ac:dyDescent="0.3">
      <c r="A154">
        <v>142</v>
      </c>
      <c r="B154">
        <v>80</v>
      </c>
      <c r="C154">
        <v>-15</v>
      </c>
      <c r="D154" s="3">
        <f t="shared" si="20"/>
        <v>22.222222222222221</v>
      </c>
      <c r="E154">
        <f t="shared" si="21"/>
        <v>0</v>
      </c>
      <c r="F154">
        <f t="shared" si="22"/>
        <v>-1746.26381189484</v>
      </c>
      <c r="G154" s="3">
        <f t="shared" si="23"/>
        <v>242.96296296296293</v>
      </c>
      <c r="H154" s="3">
        <f t="shared" si="24"/>
        <v>116.41758745965598</v>
      </c>
      <c r="I154" s="3">
        <f t="shared" si="25"/>
        <v>-1386.8832614722212</v>
      </c>
      <c r="J154" s="3">
        <f t="shared" si="26"/>
        <v>-30.819628032716025</v>
      </c>
      <c r="K154" s="3">
        <f t="shared" si="27"/>
        <v>30.819628032716025</v>
      </c>
      <c r="L154" s="3">
        <f t="shared" si="29"/>
        <v>5153.0330299257939</v>
      </c>
      <c r="M154" s="3">
        <f t="shared" si="28"/>
        <v>1431.3980638682763</v>
      </c>
    </row>
    <row r="155" spans="1:13" x14ac:dyDescent="0.3">
      <c r="A155">
        <v>143</v>
      </c>
      <c r="B155">
        <v>80</v>
      </c>
      <c r="C155">
        <v>-15</v>
      </c>
      <c r="D155" s="3">
        <f t="shared" si="20"/>
        <v>22.222222222222221</v>
      </c>
      <c r="E155">
        <f t="shared" si="21"/>
        <v>0</v>
      </c>
      <c r="F155">
        <f t="shared" si="22"/>
        <v>-1746.26381189484</v>
      </c>
      <c r="G155" s="3">
        <f t="shared" si="23"/>
        <v>242.96296296296293</v>
      </c>
      <c r="H155" s="3">
        <f t="shared" si="24"/>
        <v>116.41758745965598</v>
      </c>
      <c r="I155" s="3">
        <f t="shared" si="25"/>
        <v>-1386.8832614722212</v>
      </c>
      <c r="J155" s="3">
        <f t="shared" si="26"/>
        <v>-30.819628032716025</v>
      </c>
      <c r="K155" s="3">
        <f t="shared" si="27"/>
        <v>30.819628032716025</v>
      </c>
      <c r="L155" s="3">
        <f t="shared" si="29"/>
        <v>5122.2134018930783</v>
      </c>
      <c r="M155" s="3">
        <f t="shared" si="28"/>
        <v>1422.8370560814105</v>
      </c>
    </row>
    <row r="156" spans="1:13" x14ac:dyDescent="0.3">
      <c r="A156">
        <v>144</v>
      </c>
      <c r="B156">
        <v>80</v>
      </c>
      <c r="C156">
        <v>-15</v>
      </c>
      <c r="D156" s="3">
        <f t="shared" si="20"/>
        <v>22.222222222222221</v>
      </c>
      <c r="E156">
        <f t="shared" si="21"/>
        <v>0</v>
      </c>
      <c r="F156">
        <f t="shared" si="22"/>
        <v>-1746.26381189484</v>
      </c>
      <c r="G156" s="3">
        <f t="shared" si="23"/>
        <v>242.96296296296293</v>
      </c>
      <c r="H156" s="3">
        <f t="shared" si="24"/>
        <v>116.41758745965598</v>
      </c>
      <c r="I156" s="3">
        <f t="shared" si="25"/>
        <v>-1386.8832614722212</v>
      </c>
      <c r="J156" s="3">
        <f t="shared" si="26"/>
        <v>-30.819628032716025</v>
      </c>
      <c r="K156" s="3">
        <f t="shared" si="27"/>
        <v>30.819628032716025</v>
      </c>
      <c r="L156" s="3">
        <f t="shared" si="29"/>
        <v>5091.3937738603627</v>
      </c>
      <c r="M156" s="3">
        <f t="shared" si="28"/>
        <v>1414.276048294545</v>
      </c>
    </row>
    <row r="157" spans="1:13" x14ac:dyDescent="0.3">
      <c r="A157">
        <v>145</v>
      </c>
      <c r="B157">
        <v>80</v>
      </c>
      <c r="C157">
        <v>-15</v>
      </c>
      <c r="D157" s="3">
        <f t="shared" si="20"/>
        <v>22.222222222222221</v>
      </c>
      <c r="E157">
        <f t="shared" si="21"/>
        <v>0</v>
      </c>
      <c r="F157">
        <f t="shared" si="22"/>
        <v>-1746.26381189484</v>
      </c>
      <c r="G157" s="3">
        <f t="shared" si="23"/>
        <v>242.96296296296293</v>
      </c>
      <c r="H157" s="3">
        <f t="shared" si="24"/>
        <v>116.41758745965598</v>
      </c>
      <c r="I157" s="3">
        <f t="shared" si="25"/>
        <v>-1386.8832614722212</v>
      </c>
      <c r="J157" s="3">
        <f t="shared" si="26"/>
        <v>-30.819628032716025</v>
      </c>
      <c r="K157" s="3">
        <f t="shared" si="27"/>
        <v>30.819628032716025</v>
      </c>
      <c r="L157" s="3">
        <f t="shared" si="29"/>
        <v>5060.574145827647</v>
      </c>
      <c r="M157" s="3">
        <f t="shared" si="28"/>
        <v>1405.7150405076798</v>
      </c>
    </row>
    <row r="158" spans="1:13" x14ac:dyDescent="0.3">
      <c r="A158">
        <v>146</v>
      </c>
      <c r="B158">
        <v>80</v>
      </c>
      <c r="C158">
        <v>-15</v>
      </c>
      <c r="D158" s="3">
        <f t="shared" si="20"/>
        <v>22.222222222222221</v>
      </c>
      <c r="E158">
        <f t="shared" si="21"/>
        <v>0</v>
      </c>
      <c r="F158">
        <f t="shared" si="22"/>
        <v>-1746.26381189484</v>
      </c>
      <c r="G158" s="3">
        <f t="shared" si="23"/>
        <v>242.96296296296293</v>
      </c>
      <c r="H158" s="3">
        <f t="shared" si="24"/>
        <v>116.41758745965598</v>
      </c>
      <c r="I158" s="3">
        <f t="shared" si="25"/>
        <v>-1386.8832614722212</v>
      </c>
      <c r="J158" s="3">
        <f t="shared" si="26"/>
        <v>-30.819628032716025</v>
      </c>
      <c r="K158" s="3">
        <f t="shared" si="27"/>
        <v>30.819628032716025</v>
      </c>
      <c r="L158" s="3">
        <f t="shared" si="29"/>
        <v>5029.7545177949314</v>
      </c>
      <c r="M158" s="3">
        <f t="shared" si="28"/>
        <v>1397.1540327208143</v>
      </c>
    </row>
    <row r="159" spans="1:13" x14ac:dyDescent="0.3">
      <c r="A159">
        <v>147</v>
      </c>
      <c r="B159">
        <v>80</v>
      </c>
      <c r="C159">
        <v>-15</v>
      </c>
      <c r="D159" s="3">
        <f t="shared" si="20"/>
        <v>22.222222222222221</v>
      </c>
      <c r="E159">
        <f t="shared" si="21"/>
        <v>0</v>
      </c>
      <c r="F159">
        <f t="shared" si="22"/>
        <v>-1746.26381189484</v>
      </c>
      <c r="G159" s="3">
        <f t="shared" si="23"/>
        <v>242.96296296296293</v>
      </c>
      <c r="H159" s="3">
        <f t="shared" si="24"/>
        <v>116.41758745965598</v>
      </c>
      <c r="I159" s="3">
        <f t="shared" si="25"/>
        <v>-1386.8832614722212</v>
      </c>
      <c r="J159" s="3">
        <f t="shared" si="26"/>
        <v>-30.819628032716025</v>
      </c>
      <c r="K159" s="3">
        <f t="shared" si="27"/>
        <v>30.819628032716025</v>
      </c>
      <c r="L159" s="3">
        <f t="shared" si="29"/>
        <v>4998.9348897622158</v>
      </c>
      <c r="M159" s="3">
        <f t="shared" si="28"/>
        <v>1388.593024933949</v>
      </c>
    </row>
    <row r="160" spans="1:13" x14ac:dyDescent="0.3">
      <c r="A160">
        <v>148</v>
      </c>
      <c r="B160">
        <v>80</v>
      </c>
      <c r="C160">
        <v>-15</v>
      </c>
      <c r="D160" s="3">
        <f t="shared" si="20"/>
        <v>22.222222222222221</v>
      </c>
      <c r="E160">
        <f t="shared" si="21"/>
        <v>0</v>
      </c>
      <c r="F160">
        <f t="shared" si="22"/>
        <v>-1746.26381189484</v>
      </c>
      <c r="G160" s="3">
        <f t="shared" si="23"/>
        <v>242.96296296296293</v>
      </c>
      <c r="H160" s="3">
        <f t="shared" si="24"/>
        <v>116.41758745965598</v>
      </c>
      <c r="I160" s="3">
        <f t="shared" si="25"/>
        <v>-1386.8832614722212</v>
      </c>
      <c r="J160" s="3">
        <f t="shared" si="26"/>
        <v>-30.819628032716025</v>
      </c>
      <c r="K160" s="3">
        <f t="shared" si="27"/>
        <v>30.819628032716025</v>
      </c>
      <c r="L160" s="3">
        <f t="shared" si="29"/>
        <v>4968.1152617295002</v>
      </c>
      <c r="M160" s="3">
        <f t="shared" si="28"/>
        <v>1380.0320171470835</v>
      </c>
    </row>
    <row r="161" spans="1:13" x14ac:dyDescent="0.3">
      <c r="A161">
        <v>149</v>
      </c>
      <c r="B161">
        <v>80</v>
      </c>
      <c r="C161">
        <v>-15</v>
      </c>
      <c r="D161" s="3">
        <f t="shared" si="20"/>
        <v>22.222222222222221</v>
      </c>
      <c r="E161">
        <f t="shared" si="21"/>
        <v>0</v>
      </c>
      <c r="F161">
        <f t="shared" si="22"/>
        <v>-1746.26381189484</v>
      </c>
      <c r="G161" s="3">
        <f t="shared" si="23"/>
        <v>242.96296296296293</v>
      </c>
      <c r="H161" s="3">
        <f t="shared" si="24"/>
        <v>116.41758745965598</v>
      </c>
      <c r="I161" s="3">
        <f t="shared" si="25"/>
        <v>-1386.8832614722212</v>
      </c>
      <c r="J161" s="3">
        <f t="shared" si="26"/>
        <v>-30.819628032716025</v>
      </c>
      <c r="K161" s="3">
        <f t="shared" si="27"/>
        <v>30.819628032716025</v>
      </c>
      <c r="L161" s="3">
        <f t="shared" si="29"/>
        <v>4937.2956336967845</v>
      </c>
      <c r="M161" s="3">
        <f t="shared" si="28"/>
        <v>1371.4710093602177</v>
      </c>
    </row>
    <row r="162" spans="1:13" x14ac:dyDescent="0.3">
      <c r="A162">
        <v>150</v>
      </c>
      <c r="B162">
        <v>80</v>
      </c>
      <c r="C162">
        <v>-15</v>
      </c>
      <c r="D162" s="3">
        <f t="shared" si="20"/>
        <v>22.222222222222221</v>
      </c>
      <c r="E162">
        <f t="shared" si="21"/>
        <v>0</v>
      </c>
      <c r="F162">
        <f t="shared" si="22"/>
        <v>-1746.26381189484</v>
      </c>
      <c r="G162" s="3">
        <f t="shared" si="23"/>
        <v>242.96296296296293</v>
      </c>
      <c r="H162" s="3">
        <f t="shared" si="24"/>
        <v>116.41758745965598</v>
      </c>
      <c r="I162" s="3">
        <f t="shared" si="25"/>
        <v>-1386.8832614722212</v>
      </c>
      <c r="J162" s="3">
        <f t="shared" si="26"/>
        <v>-30.819628032716025</v>
      </c>
      <c r="K162" s="3">
        <f t="shared" si="27"/>
        <v>30.819628032716025</v>
      </c>
      <c r="L162" s="3">
        <f t="shared" si="29"/>
        <v>4906.4760056640689</v>
      </c>
      <c r="M162" s="3">
        <f t="shared" si="28"/>
        <v>1362.9100015733525</v>
      </c>
    </row>
    <row r="163" spans="1:13" x14ac:dyDescent="0.3">
      <c r="A163">
        <v>151</v>
      </c>
      <c r="B163">
        <v>80</v>
      </c>
      <c r="C163">
        <v>-15</v>
      </c>
      <c r="D163" s="3">
        <f t="shared" si="20"/>
        <v>22.222222222222221</v>
      </c>
      <c r="E163">
        <f t="shared" si="21"/>
        <v>0</v>
      </c>
      <c r="F163">
        <f t="shared" si="22"/>
        <v>-1746.26381189484</v>
      </c>
      <c r="G163" s="3">
        <f t="shared" si="23"/>
        <v>242.96296296296293</v>
      </c>
      <c r="H163" s="3">
        <f t="shared" si="24"/>
        <v>116.41758745965598</v>
      </c>
      <c r="I163" s="3">
        <f t="shared" si="25"/>
        <v>-1386.8832614722212</v>
      </c>
      <c r="J163" s="3">
        <f t="shared" si="26"/>
        <v>-30.819628032716025</v>
      </c>
      <c r="K163" s="3">
        <f t="shared" si="27"/>
        <v>30.819628032716025</v>
      </c>
      <c r="L163" s="3">
        <f t="shared" si="29"/>
        <v>4875.6563776313533</v>
      </c>
      <c r="M163" s="3">
        <f t="shared" si="28"/>
        <v>1354.348993786487</v>
      </c>
    </row>
    <row r="164" spans="1:13" x14ac:dyDescent="0.3">
      <c r="A164">
        <v>152</v>
      </c>
      <c r="B164">
        <v>80</v>
      </c>
      <c r="C164">
        <v>-15</v>
      </c>
      <c r="D164" s="3">
        <f t="shared" si="20"/>
        <v>22.222222222222221</v>
      </c>
      <c r="E164">
        <f t="shared" si="21"/>
        <v>0</v>
      </c>
      <c r="F164">
        <f t="shared" si="22"/>
        <v>-1746.26381189484</v>
      </c>
      <c r="G164" s="3">
        <f t="shared" si="23"/>
        <v>242.96296296296293</v>
      </c>
      <c r="H164" s="3">
        <f t="shared" si="24"/>
        <v>116.41758745965598</v>
      </c>
      <c r="I164" s="3">
        <f t="shared" si="25"/>
        <v>-1386.8832614722212</v>
      </c>
      <c r="J164" s="3">
        <f t="shared" si="26"/>
        <v>-30.819628032716025</v>
      </c>
      <c r="K164" s="3">
        <f t="shared" si="27"/>
        <v>30.819628032716025</v>
      </c>
      <c r="L164" s="3">
        <f t="shared" si="29"/>
        <v>4844.8367495986377</v>
      </c>
      <c r="M164" s="3">
        <f t="shared" si="28"/>
        <v>1345.7879859996215</v>
      </c>
    </row>
    <row r="165" spans="1:13" x14ac:dyDescent="0.3">
      <c r="A165">
        <v>153</v>
      </c>
      <c r="B165">
        <v>80</v>
      </c>
      <c r="C165">
        <v>-15</v>
      </c>
      <c r="D165" s="3">
        <f t="shared" si="20"/>
        <v>22.222222222222221</v>
      </c>
      <c r="E165">
        <f t="shared" si="21"/>
        <v>0</v>
      </c>
      <c r="F165">
        <f t="shared" si="22"/>
        <v>-1746.26381189484</v>
      </c>
      <c r="G165" s="3">
        <f t="shared" si="23"/>
        <v>242.96296296296293</v>
      </c>
      <c r="H165" s="3">
        <f t="shared" si="24"/>
        <v>116.41758745965598</v>
      </c>
      <c r="I165" s="3">
        <f t="shared" si="25"/>
        <v>-1386.8832614722212</v>
      </c>
      <c r="J165" s="3">
        <f t="shared" si="26"/>
        <v>-30.819628032716025</v>
      </c>
      <c r="K165" s="3">
        <f t="shared" si="27"/>
        <v>30.819628032716025</v>
      </c>
      <c r="L165" s="3">
        <f t="shared" si="29"/>
        <v>4814.017121565922</v>
      </c>
      <c r="M165" s="3">
        <f t="shared" si="28"/>
        <v>1337.2269782127562</v>
      </c>
    </row>
    <row r="166" spans="1:13" x14ac:dyDescent="0.3">
      <c r="A166">
        <v>154</v>
      </c>
      <c r="B166">
        <v>80</v>
      </c>
      <c r="C166">
        <v>-15</v>
      </c>
      <c r="D166" s="3">
        <f t="shared" si="20"/>
        <v>22.222222222222221</v>
      </c>
      <c r="E166">
        <f t="shared" si="21"/>
        <v>0</v>
      </c>
      <c r="F166">
        <f t="shared" si="22"/>
        <v>-1746.26381189484</v>
      </c>
      <c r="G166" s="3">
        <f t="shared" si="23"/>
        <v>242.96296296296293</v>
      </c>
      <c r="H166" s="3">
        <f t="shared" si="24"/>
        <v>116.41758745965598</v>
      </c>
      <c r="I166" s="3">
        <f t="shared" si="25"/>
        <v>-1386.8832614722212</v>
      </c>
      <c r="J166" s="3">
        <f t="shared" si="26"/>
        <v>-30.819628032716025</v>
      </c>
      <c r="K166" s="3">
        <f t="shared" si="27"/>
        <v>30.819628032716025</v>
      </c>
      <c r="L166" s="3">
        <f t="shared" si="29"/>
        <v>4783.1974935332064</v>
      </c>
      <c r="M166" s="3">
        <f t="shared" si="28"/>
        <v>1328.6659704258907</v>
      </c>
    </row>
    <row r="167" spans="1:13" x14ac:dyDescent="0.3">
      <c r="A167">
        <v>155</v>
      </c>
      <c r="B167">
        <v>80</v>
      </c>
      <c r="C167">
        <v>-15</v>
      </c>
      <c r="D167" s="3">
        <f t="shared" si="20"/>
        <v>22.222222222222221</v>
      </c>
      <c r="E167">
        <f t="shared" si="21"/>
        <v>0</v>
      </c>
      <c r="F167">
        <f t="shared" si="22"/>
        <v>-1746.26381189484</v>
      </c>
      <c r="G167" s="3">
        <f t="shared" si="23"/>
        <v>242.96296296296293</v>
      </c>
      <c r="H167" s="3">
        <f t="shared" si="24"/>
        <v>116.41758745965598</v>
      </c>
      <c r="I167" s="3">
        <f t="shared" si="25"/>
        <v>-1386.8832614722212</v>
      </c>
      <c r="J167" s="3">
        <f t="shared" si="26"/>
        <v>-30.819628032716025</v>
      </c>
      <c r="K167" s="3">
        <f t="shared" si="27"/>
        <v>30.819628032716025</v>
      </c>
      <c r="L167" s="3">
        <f t="shared" si="29"/>
        <v>4752.3778655004908</v>
      </c>
      <c r="M167" s="3">
        <f t="shared" si="28"/>
        <v>1320.1049626390252</v>
      </c>
    </row>
    <row r="168" spans="1:13" x14ac:dyDescent="0.3">
      <c r="A168">
        <v>156</v>
      </c>
      <c r="B168">
        <v>80</v>
      </c>
      <c r="C168">
        <v>-15</v>
      </c>
      <c r="D168" s="3">
        <f t="shared" si="20"/>
        <v>22.222222222222221</v>
      </c>
      <c r="E168">
        <f t="shared" si="21"/>
        <v>0</v>
      </c>
      <c r="F168">
        <f t="shared" si="22"/>
        <v>-1746.26381189484</v>
      </c>
      <c r="G168" s="3">
        <f t="shared" si="23"/>
        <v>242.96296296296293</v>
      </c>
      <c r="H168" s="3">
        <f t="shared" si="24"/>
        <v>116.41758745965598</v>
      </c>
      <c r="I168" s="3">
        <f t="shared" si="25"/>
        <v>-1386.8832614722212</v>
      </c>
      <c r="J168" s="3">
        <f t="shared" si="26"/>
        <v>-30.819628032716025</v>
      </c>
      <c r="K168" s="3">
        <f t="shared" si="27"/>
        <v>30.819628032716025</v>
      </c>
      <c r="L168" s="3">
        <f t="shared" si="29"/>
        <v>4721.5582374677751</v>
      </c>
      <c r="M168" s="3">
        <f t="shared" si="28"/>
        <v>1311.5439548521597</v>
      </c>
    </row>
    <row r="169" spans="1:13" x14ac:dyDescent="0.3">
      <c r="A169">
        <v>157</v>
      </c>
      <c r="B169">
        <v>80</v>
      </c>
      <c r="C169">
        <v>-15</v>
      </c>
      <c r="D169" s="3">
        <f t="shared" si="20"/>
        <v>22.222222222222221</v>
      </c>
      <c r="E169">
        <f t="shared" si="21"/>
        <v>0</v>
      </c>
      <c r="F169">
        <f t="shared" si="22"/>
        <v>-1746.26381189484</v>
      </c>
      <c r="G169" s="3">
        <f t="shared" si="23"/>
        <v>242.96296296296293</v>
      </c>
      <c r="H169" s="3">
        <f t="shared" si="24"/>
        <v>116.41758745965598</v>
      </c>
      <c r="I169" s="3">
        <f t="shared" si="25"/>
        <v>-1386.8832614722212</v>
      </c>
      <c r="J169" s="3">
        <f t="shared" si="26"/>
        <v>-30.819628032716025</v>
      </c>
      <c r="K169" s="3">
        <f t="shared" si="27"/>
        <v>30.819628032716025</v>
      </c>
      <c r="L169" s="3">
        <f t="shared" si="29"/>
        <v>4690.7386094350595</v>
      </c>
      <c r="M169" s="3">
        <f t="shared" si="28"/>
        <v>1302.9829470652942</v>
      </c>
    </row>
    <row r="170" spans="1:13" x14ac:dyDescent="0.3">
      <c r="A170">
        <v>158</v>
      </c>
      <c r="B170">
        <v>80</v>
      </c>
      <c r="C170">
        <v>-15</v>
      </c>
      <c r="D170" s="3">
        <f t="shared" si="20"/>
        <v>22.222222222222221</v>
      </c>
      <c r="E170">
        <f t="shared" si="21"/>
        <v>0</v>
      </c>
      <c r="F170">
        <f t="shared" si="22"/>
        <v>-1746.26381189484</v>
      </c>
      <c r="G170" s="3">
        <f t="shared" si="23"/>
        <v>242.96296296296293</v>
      </c>
      <c r="H170" s="3">
        <f t="shared" si="24"/>
        <v>116.41758745965598</v>
      </c>
      <c r="I170" s="3">
        <f t="shared" si="25"/>
        <v>-1386.8832614722212</v>
      </c>
      <c r="J170" s="3">
        <f t="shared" si="26"/>
        <v>-30.819628032716025</v>
      </c>
      <c r="K170" s="3">
        <f t="shared" si="27"/>
        <v>30.819628032716025</v>
      </c>
      <c r="L170" s="3">
        <f t="shared" si="29"/>
        <v>4659.9189814023439</v>
      </c>
      <c r="M170" s="3">
        <f t="shared" si="28"/>
        <v>1294.4219392784289</v>
      </c>
    </row>
    <row r="171" spans="1:13" x14ac:dyDescent="0.3">
      <c r="A171">
        <v>159</v>
      </c>
      <c r="B171">
        <v>80</v>
      </c>
      <c r="C171">
        <v>-15</v>
      </c>
      <c r="D171" s="3">
        <f t="shared" si="20"/>
        <v>22.222222222222221</v>
      </c>
      <c r="E171">
        <f t="shared" si="21"/>
        <v>0</v>
      </c>
      <c r="F171">
        <f t="shared" si="22"/>
        <v>-1746.26381189484</v>
      </c>
      <c r="G171" s="3">
        <f t="shared" si="23"/>
        <v>242.96296296296293</v>
      </c>
      <c r="H171" s="3">
        <f t="shared" si="24"/>
        <v>116.41758745965598</v>
      </c>
      <c r="I171" s="3">
        <f t="shared" si="25"/>
        <v>-1386.8832614722212</v>
      </c>
      <c r="J171" s="3">
        <f t="shared" si="26"/>
        <v>-30.819628032716025</v>
      </c>
      <c r="K171" s="3">
        <f t="shared" si="27"/>
        <v>30.819628032716025</v>
      </c>
      <c r="L171" s="3">
        <f t="shared" si="29"/>
        <v>4629.0993533696283</v>
      </c>
      <c r="M171" s="3">
        <f t="shared" si="28"/>
        <v>1285.8609314915634</v>
      </c>
    </row>
    <row r="172" spans="1:13" x14ac:dyDescent="0.3">
      <c r="A172">
        <v>160</v>
      </c>
      <c r="B172">
        <v>80</v>
      </c>
      <c r="C172">
        <v>-15</v>
      </c>
      <c r="D172" s="3">
        <f t="shared" si="20"/>
        <v>22.222222222222221</v>
      </c>
      <c r="E172">
        <f t="shared" si="21"/>
        <v>0</v>
      </c>
      <c r="F172">
        <f t="shared" si="22"/>
        <v>-1746.26381189484</v>
      </c>
      <c r="G172" s="3">
        <f t="shared" si="23"/>
        <v>242.96296296296293</v>
      </c>
      <c r="H172" s="3">
        <f t="shared" si="24"/>
        <v>116.41758745965598</v>
      </c>
      <c r="I172" s="3">
        <f t="shared" si="25"/>
        <v>-1386.8832614722212</v>
      </c>
      <c r="J172" s="3">
        <f t="shared" si="26"/>
        <v>-30.819628032716025</v>
      </c>
      <c r="K172" s="3">
        <f t="shared" si="27"/>
        <v>30.819628032716025</v>
      </c>
      <c r="L172" s="3">
        <f t="shared" si="29"/>
        <v>4598.2797253369126</v>
      </c>
      <c r="M172" s="3">
        <f t="shared" si="28"/>
        <v>1277.2999237046981</v>
      </c>
    </row>
    <row r="173" spans="1:13" x14ac:dyDescent="0.3">
      <c r="A173">
        <v>161</v>
      </c>
      <c r="B173">
        <v>80</v>
      </c>
      <c r="C173">
        <v>-15</v>
      </c>
      <c r="D173" s="3">
        <f t="shared" si="20"/>
        <v>22.222222222222221</v>
      </c>
      <c r="E173">
        <f t="shared" si="21"/>
        <v>0</v>
      </c>
      <c r="F173">
        <f t="shared" si="22"/>
        <v>-1746.26381189484</v>
      </c>
      <c r="G173" s="3">
        <f t="shared" si="23"/>
        <v>242.96296296296293</v>
      </c>
      <c r="H173" s="3">
        <f t="shared" si="24"/>
        <v>116.41758745965598</v>
      </c>
      <c r="I173" s="3">
        <f t="shared" si="25"/>
        <v>-1386.8832614722212</v>
      </c>
      <c r="J173" s="3">
        <f t="shared" si="26"/>
        <v>-30.819628032716025</v>
      </c>
      <c r="K173" s="3">
        <f t="shared" si="27"/>
        <v>30.819628032716025</v>
      </c>
      <c r="L173" s="3">
        <f t="shared" si="29"/>
        <v>4567.460097304197</v>
      </c>
      <c r="M173" s="3">
        <f t="shared" si="28"/>
        <v>1268.7389159178326</v>
      </c>
    </row>
    <row r="174" spans="1:13" x14ac:dyDescent="0.3">
      <c r="A174">
        <v>162</v>
      </c>
      <c r="B174">
        <v>80</v>
      </c>
      <c r="C174">
        <v>-15</v>
      </c>
      <c r="D174" s="3">
        <f t="shared" si="20"/>
        <v>22.222222222222221</v>
      </c>
      <c r="E174">
        <f t="shared" si="21"/>
        <v>0</v>
      </c>
      <c r="F174">
        <f t="shared" si="22"/>
        <v>-1746.26381189484</v>
      </c>
      <c r="G174" s="3">
        <f t="shared" si="23"/>
        <v>242.96296296296293</v>
      </c>
      <c r="H174" s="3">
        <f t="shared" si="24"/>
        <v>116.41758745965598</v>
      </c>
      <c r="I174" s="3">
        <f t="shared" si="25"/>
        <v>-1386.8832614722212</v>
      </c>
      <c r="J174" s="3">
        <f t="shared" si="26"/>
        <v>-30.819628032716025</v>
      </c>
      <c r="K174" s="3">
        <f t="shared" si="27"/>
        <v>30.819628032716025</v>
      </c>
      <c r="L174" s="3">
        <f t="shared" si="29"/>
        <v>4536.6404692714814</v>
      </c>
      <c r="M174" s="3">
        <f t="shared" si="28"/>
        <v>1260.1779081309669</v>
      </c>
    </row>
    <row r="175" spans="1:13" x14ac:dyDescent="0.3">
      <c r="A175">
        <v>163</v>
      </c>
      <c r="B175">
        <v>80</v>
      </c>
      <c r="C175">
        <v>-15</v>
      </c>
      <c r="D175" s="3">
        <f t="shared" si="20"/>
        <v>22.222222222222221</v>
      </c>
      <c r="E175">
        <f t="shared" si="21"/>
        <v>-1666.6666666666672</v>
      </c>
      <c r="F175">
        <f t="shared" si="22"/>
        <v>-1746.26381189484</v>
      </c>
      <c r="G175" s="3">
        <f t="shared" si="23"/>
        <v>242.96296296296293</v>
      </c>
      <c r="H175" s="3">
        <f t="shared" si="24"/>
        <v>116.41758745965598</v>
      </c>
      <c r="I175" s="3">
        <f t="shared" si="25"/>
        <v>-3053.5499281388884</v>
      </c>
      <c r="J175" s="3">
        <f t="shared" si="26"/>
        <v>-67.856665069753078</v>
      </c>
      <c r="K175" s="3">
        <f t="shared" si="27"/>
        <v>67.856665069753078</v>
      </c>
      <c r="L175" s="3">
        <f t="shared" si="29"/>
        <v>4487.3023227202466</v>
      </c>
      <c r="M175" s="3">
        <f t="shared" si="28"/>
        <v>1246.4728674222906</v>
      </c>
    </row>
    <row r="176" spans="1:13" x14ac:dyDescent="0.3">
      <c r="A176">
        <v>164</v>
      </c>
      <c r="B176">
        <v>75</v>
      </c>
      <c r="C176">
        <v>-15</v>
      </c>
      <c r="D176" s="3">
        <f t="shared" si="20"/>
        <v>20.833333333333332</v>
      </c>
      <c r="E176">
        <f t="shared" si="21"/>
        <v>-1666.6666666666672</v>
      </c>
      <c r="F176">
        <f t="shared" si="22"/>
        <v>-1746.26381189484</v>
      </c>
      <c r="G176" s="3">
        <f t="shared" si="23"/>
        <v>213.5416666666666</v>
      </c>
      <c r="H176" s="3">
        <f t="shared" si="24"/>
        <v>116.41758745965598</v>
      </c>
      <c r="I176" s="3">
        <f t="shared" si="25"/>
        <v>-3082.9712244351849</v>
      </c>
      <c r="J176" s="3">
        <f t="shared" si="26"/>
        <v>-64.228567175733019</v>
      </c>
      <c r="K176" s="3">
        <f t="shared" si="27"/>
        <v>64.228567175733019</v>
      </c>
      <c r="L176" s="3">
        <f t="shared" si="29"/>
        <v>4421.2597065975033</v>
      </c>
      <c r="M176" s="3">
        <f t="shared" si="28"/>
        <v>1228.1276962770842</v>
      </c>
    </row>
    <row r="177" spans="1:13" x14ac:dyDescent="0.3">
      <c r="A177">
        <v>165</v>
      </c>
      <c r="B177">
        <v>70</v>
      </c>
      <c r="C177">
        <v>-15</v>
      </c>
      <c r="D177" s="3">
        <f t="shared" si="20"/>
        <v>19.444444444444443</v>
      </c>
      <c r="E177">
        <f t="shared" si="21"/>
        <v>-1666.6666666666672</v>
      </c>
      <c r="F177">
        <f t="shared" si="22"/>
        <v>-1746.26381189484</v>
      </c>
      <c r="G177" s="3">
        <f t="shared" si="23"/>
        <v>186.01851851851848</v>
      </c>
      <c r="H177" s="3">
        <f t="shared" si="24"/>
        <v>116.41758745965598</v>
      </c>
      <c r="I177" s="3">
        <f t="shared" si="25"/>
        <v>-3110.4943725833327</v>
      </c>
      <c r="J177" s="3">
        <f t="shared" si="26"/>
        <v>-60.481835022453687</v>
      </c>
      <c r="K177" s="3">
        <f t="shared" si="27"/>
        <v>60.481835022453687</v>
      </c>
      <c r="L177" s="3">
        <f t="shared" si="29"/>
        <v>4358.9045054984099</v>
      </c>
      <c r="M177" s="3">
        <f t="shared" si="28"/>
        <v>1210.8068070828917</v>
      </c>
    </row>
    <row r="178" spans="1:13" x14ac:dyDescent="0.3">
      <c r="A178">
        <v>166</v>
      </c>
      <c r="B178">
        <v>65</v>
      </c>
      <c r="C178">
        <v>-15</v>
      </c>
      <c r="D178" s="3">
        <f t="shared" si="20"/>
        <v>18.055555555555554</v>
      </c>
      <c r="E178">
        <f t="shared" si="21"/>
        <v>-1666.6666666666629</v>
      </c>
      <c r="F178">
        <f t="shared" si="22"/>
        <v>-1746.26381189484</v>
      </c>
      <c r="G178" s="3">
        <f t="shared" si="23"/>
        <v>160.39351851851845</v>
      </c>
      <c r="H178" s="3">
        <f t="shared" si="24"/>
        <v>116.41758745965598</v>
      </c>
      <c r="I178" s="3">
        <f t="shared" si="25"/>
        <v>-3136.1193725833291</v>
      </c>
      <c r="J178" s="3">
        <f t="shared" si="26"/>
        <v>-56.624377560532324</v>
      </c>
      <c r="K178" s="3">
        <f t="shared" si="27"/>
        <v>56.624377560532324</v>
      </c>
      <c r="L178" s="3">
        <f t="shared" si="29"/>
        <v>4300.3513992069165</v>
      </c>
      <c r="M178" s="3">
        <f t="shared" si="28"/>
        <v>1194.5420553352546</v>
      </c>
    </row>
    <row r="179" spans="1:13" x14ac:dyDescent="0.3">
      <c r="A179">
        <v>167</v>
      </c>
      <c r="B179">
        <v>60</v>
      </c>
      <c r="C179">
        <v>-15</v>
      </c>
      <c r="D179" s="3">
        <f t="shared" si="20"/>
        <v>16.666666666666668</v>
      </c>
      <c r="E179">
        <f t="shared" si="21"/>
        <v>-1666.6666666666692</v>
      </c>
      <c r="F179">
        <f t="shared" si="22"/>
        <v>-1746.26381189484</v>
      </c>
      <c r="G179" s="3">
        <f t="shared" si="23"/>
        <v>136.66666666666669</v>
      </c>
      <c r="H179" s="3">
        <f t="shared" si="24"/>
        <v>116.41758745965598</v>
      </c>
      <c r="I179" s="3">
        <f t="shared" si="25"/>
        <v>-3159.8462244351872</v>
      </c>
      <c r="J179" s="3">
        <f t="shared" si="26"/>
        <v>-52.664103740586455</v>
      </c>
      <c r="K179" s="3">
        <f t="shared" si="27"/>
        <v>52.664103740586455</v>
      </c>
      <c r="L179" s="3">
        <f t="shared" si="29"/>
        <v>4245.7071585563572</v>
      </c>
      <c r="M179" s="3">
        <f t="shared" si="28"/>
        <v>1179.3630995989881</v>
      </c>
    </row>
    <row r="180" spans="1:13" x14ac:dyDescent="0.3">
      <c r="A180">
        <v>168</v>
      </c>
      <c r="B180">
        <v>55</v>
      </c>
      <c r="C180">
        <v>-15</v>
      </c>
      <c r="D180" s="3">
        <f t="shared" si="20"/>
        <v>15.277777777777777</v>
      </c>
      <c r="E180">
        <f t="shared" si="21"/>
        <v>-1666.6666666666649</v>
      </c>
      <c r="F180">
        <f t="shared" si="22"/>
        <v>-1746.26381189484</v>
      </c>
      <c r="G180" s="3">
        <f t="shared" si="23"/>
        <v>114.83796296296293</v>
      </c>
      <c r="H180" s="3">
        <f t="shared" si="24"/>
        <v>116.41758745965598</v>
      </c>
      <c r="I180" s="3">
        <f t="shared" si="25"/>
        <v>-3181.6749281388861</v>
      </c>
      <c r="J180" s="3">
        <f t="shared" si="26"/>
        <v>-48.608922513232983</v>
      </c>
      <c r="K180" s="3">
        <f t="shared" si="27"/>
        <v>48.608922513232983</v>
      </c>
      <c r="L180" s="3">
        <f t="shared" si="29"/>
        <v>4195.0706454294477</v>
      </c>
      <c r="M180" s="3">
        <f t="shared" si="28"/>
        <v>1165.2974015081797</v>
      </c>
    </row>
    <row r="181" spans="1:13" x14ac:dyDescent="0.3">
      <c r="A181">
        <v>169</v>
      </c>
      <c r="B181">
        <v>50</v>
      </c>
      <c r="C181">
        <v>-15</v>
      </c>
      <c r="D181" s="3">
        <f t="shared" si="20"/>
        <v>13.888888888888889</v>
      </c>
      <c r="E181">
        <f t="shared" si="21"/>
        <v>-1666.6666666666672</v>
      </c>
      <c r="F181">
        <f t="shared" si="22"/>
        <v>-1746.26381189484</v>
      </c>
      <c r="G181" s="3">
        <f t="shared" si="23"/>
        <v>94.907407407407405</v>
      </c>
      <c r="H181" s="3">
        <f t="shared" si="24"/>
        <v>116.41758745965598</v>
      </c>
      <c r="I181" s="3">
        <f t="shared" si="25"/>
        <v>-3201.605483694444</v>
      </c>
      <c r="J181" s="3">
        <f t="shared" si="26"/>
        <v>-44.466742829089505</v>
      </c>
      <c r="K181" s="3">
        <f t="shared" si="27"/>
        <v>44.466742829089505</v>
      </c>
      <c r="L181" s="3">
        <f t="shared" si="29"/>
        <v>4148.5328127582861</v>
      </c>
      <c r="M181" s="3">
        <f t="shared" si="28"/>
        <v>1152.3702257661905</v>
      </c>
    </row>
    <row r="182" spans="1:13" x14ac:dyDescent="0.3">
      <c r="A182">
        <v>170</v>
      </c>
      <c r="B182">
        <v>45</v>
      </c>
      <c r="C182">
        <v>-15</v>
      </c>
      <c r="D182" s="3">
        <f t="shared" si="20"/>
        <v>12.5</v>
      </c>
      <c r="E182">
        <f t="shared" si="21"/>
        <v>-1666.6666666666672</v>
      </c>
      <c r="F182">
        <f t="shared" si="22"/>
        <v>-1746.26381189484</v>
      </c>
      <c r="G182" s="3">
        <f t="shared" si="23"/>
        <v>76.874999999999986</v>
      </c>
      <c r="H182" s="3">
        <f t="shared" si="24"/>
        <v>116.41758745965598</v>
      </c>
      <c r="I182" s="3">
        <f t="shared" si="25"/>
        <v>-3219.6378911018514</v>
      </c>
      <c r="J182" s="3">
        <f t="shared" si="26"/>
        <v>-40.245473638773149</v>
      </c>
      <c r="K182" s="3">
        <f t="shared" si="27"/>
        <v>40.245473638773149</v>
      </c>
      <c r="L182" s="3">
        <f t="shared" si="29"/>
        <v>4106.176704524355</v>
      </c>
      <c r="M182" s="3">
        <f t="shared" si="28"/>
        <v>1140.6046401456542</v>
      </c>
    </row>
    <row r="183" spans="1:13" x14ac:dyDescent="0.3">
      <c r="A183">
        <v>171</v>
      </c>
      <c r="B183">
        <v>40</v>
      </c>
      <c r="C183">
        <v>-15</v>
      </c>
      <c r="D183" s="3">
        <f t="shared" si="20"/>
        <v>11.111111111111111</v>
      </c>
      <c r="E183">
        <f t="shared" si="21"/>
        <v>-1666.6666666666672</v>
      </c>
      <c r="F183">
        <f t="shared" si="22"/>
        <v>-1746.26381189484</v>
      </c>
      <c r="G183" s="3">
        <f t="shared" si="23"/>
        <v>60.740740740740733</v>
      </c>
      <c r="H183" s="3">
        <f t="shared" si="24"/>
        <v>116.41758745965598</v>
      </c>
      <c r="I183" s="3">
        <f t="shared" si="25"/>
        <v>-3235.7721503611106</v>
      </c>
      <c r="J183" s="3">
        <f t="shared" si="26"/>
        <v>-35.953023892901228</v>
      </c>
      <c r="K183" s="3">
        <f t="shared" si="27"/>
        <v>35.953023892901228</v>
      </c>
      <c r="L183" s="3">
        <f t="shared" si="29"/>
        <v>4068.0774557585178</v>
      </c>
      <c r="M183" s="3">
        <f t="shared" si="28"/>
        <v>1130.0215154884772</v>
      </c>
    </row>
    <row r="184" spans="1:13" x14ac:dyDescent="0.3">
      <c r="A184">
        <v>172</v>
      </c>
      <c r="B184">
        <v>35</v>
      </c>
      <c r="C184">
        <v>-15</v>
      </c>
      <c r="D184" s="3">
        <f t="shared" si="20"/>
        <v>9.7222222222222214</v>
      </c>
      <c r="E184">
        <f t="shared" si="21"/>
        <v>-1666.6666666666649</v>
      </c>
      <c r="F184">
        <f t="shared" si="22"/>
        <v>-1746.26381189484</v>
      </c>
      <c r="G184" s="3">
        <f t="shared" si="23"/>
        <v>46.504629629629619</v>
      </c>
      <c r="H184" s="3">
        <f t="shared" si="24"/>
        <v>116.41758745965598</v>
      </c>
      <c r="I184" s="3">
        <f t="shared" si="25"/>
        <v>-3250.0082614722196</v>
      </c>
      <c r="J184" s="3">
        <f t="shared" si="26"/>
        <v>-31.597302542091018</v>
      </c>
      <c r="K184" s="3">
        <f t="shared" si="27"/>
        <v>31.597302542091018</v>
      </c>
      <c r="L184" s="3">
        <f t="shared" si="29"/>
        <v>4034.3022925410219</v>
      </c>
      <c r="M184" s="3">
        <f t="shared" si="28"/>
        <v>1120.6395257058396</v>
      </c>
    </row>
    <row r="185" spans="1:13" x14ac:dyDescent="0.3">
      <c r="A185">
        <v>173</v>
      </c>
      <c r="B185">
        <v>30</v>
      </c>
      <c r="C185">
        <v>-15</v>
      </c>
      <c r="D185" s="3">
        <f t="shared" si="20"/>
        <v>8.3333333333333339</v>
      </c>
      <c r="E185">
        <f t="shared" si="21"/>
        <v>-1666.6666666666672</v>
      </c>
      <c r="F185">
        <f t="shared" si="22"/>
        <v>-1746.26381189484</v>
      </c>
      <c r="G185" s="3">
        <f t="shared" si="23"/>
        <v>34.166666666666671</v>
      </c>
      <c r="H185" s="3">
        <f t="shared" si="24"/>
        <v>116.41758745965598</v>
      </c>
      <c r="I185" s="3">
        <f t="shared" si="25"/>
        <v>-3262.3462244351849</v>
      </c>
      <c r="J185" s="3">
        <f t="shared" si="26"/>
        <v>-27.186218536959878</v>
      </c>
      <c r="K185" s="3">
        <f t="shared" si="27"/>
        <v>27.186218536959878</v>
      </c>
      <c r="L185" s="3">
        <f t="shared" si="29"/>
        <v>4004.9105320014964</v>
      </c>
      <c r="M185" s="3">
        <f t="shared" si="28"/>
        <v>1112.4751477781936</v>
      </c>
    </row>
    <row r="186" spans="1:13" x14ac:dyDescent="0.3">
      <c r="A186">
        <v>174</v>
      </c>
      <c r="B186">
        <v>25</v>
      </c>
      <c r="C186">
        <v>-15</v>
      </c>
      <c r="D186" s="3">
        <f t="shared" si="20"/>
        <v>6.9444444444444446</v>
      </c>
      <c r="E186">
        <f t="shared" si="21"/>
        <v>-1666.6666666666672</v>
      </c>
      <c r="F186">
        <f t="shared" si="22"/>
        <v>-1746.26381189484</v>
      </c>
      <c r="G186" s="3">
        <f t="shared" si="23"/>
        <v>23.726851851851851</v>
      </c>
      <c r="H186" s="3">
        <f>$B$4*$B$8*$B$6*COS(ATAN(C186/100))</f>
        <v>116.41758745965598</v>
      </c>
      <c r="I186" s="3">
        <f t="shared" si="25"/>
        <v>-3272.7860392499997</v>
      </c>
      <c r="J186" s="3">
        <f t="shared" si="26"/>
        <v>-22.727680828124999</v>
      </c>
      <c r="K186" s="3">
        <f t="shared" si="27"/>
        <v>22.727680828124999</v>
      </c>
      <c r="L186" s="3">
        <f t="shared" si="29"/>
        <v>3979.953582318954</v>
      </c>
      <c r="M186" s="3">
        <f t="shared" si="28"/>
        <v>1105.542661755265</v>
      </c>
    </row>
    <row r="187" spans="1:13" x14ac:dyDescent="0.3">
      <c r="A187">
        <v>175</v>
      </c>
      <c r="B187">
        <v>20</v>
      </c>
      <c r="C187">
        <v>-15</v>
      </c>
      <c r="D187" s="3">
        <f t="shared" si="20"/>
        <v>5.5555555555555554</v>
      </c>
      <c r="E187">
        <f t="shared" si="21"/>
        <v>-1666.6666666666661</v>
      </c>
      <c r="F187">
        <f t="shared" si="22"/>
        <v>-1746.26381189484</v>
      </c>
      <c r="G187" s="3">
        <f t="shared" si="23"/>
        <v>15.185185185185183</v>
      </c>
      <c r="H187" s="3">
        <f t="shared" si="24"/>
        <v>116.41758745965598</v>
      </c>
      <c r="I187" s="3">
        <f t="shared" si="25"/>
        <v>-3281.3277059166649</v>
      </c>
      <c r="J187" s="3">
        <f t="shared" si="26"/>
        <v>-18.229598366203692</v>
      </c>
      <c r="K187" s="3">
        <f t="shared" si="27"/>
        <v>18.229598366203692</v>
      </c>
      <c r="L187" s="3">
        <f t="shared" si="29"/>
        <v>3959.4749427217898</v>
      </c>
      <c r="M187" s="3">
        <f t="shared" si="28"/>
        <v>1099.8541507560526</v>
      </c>
    </row>
    <row r="188" spans="1:13" x14ac:dyDescent="0.3">
      <c r="A188">
        <v>176</v>
      </c>
      <c r="B188">
        <v>15</v>
      </c>
      <c r="C188">
        <v>-15</v>
      </c>
      <c r="D188" s="3">
        <f t="shared" si="20"/>
        <v>4.166666666666667</v>
      </c>
      <c r="E188">
        <f t="shared" si="21"/>
        <v>-1666.6666666666672</v>
      </c>
      <c r="F188">
        <f t="shared" si="22"/>
        <v>-1746.26381189484</v>
      </c>
      <c r="G188" s="3">
        <f t="shared" si="23"/>
        <v>8.5416666666666679</v>
      </c>
      <c r="H188" s="3">
        <f t="shared" si="24"/>
        <v>116.41758745965598</v>
      </c>
      <c r="I188" s="3">
        <f t="shared" si="25"/>
        <v>-3287.9712244351849</v>
      </c>
      <c r="J188" s="3">
        <f t="shared" si="26"/>
        <v>-13.699880101813271</v>
      </c>
      <c r="K188" s="3">
        <f t="shared" si="27"/>
        <v>13.699880101813271</v>
      </c>
      <c r="L188" s="3">
        <f t="shared" si="29"/>
        <v>3943.5102034877814</v>
      </c>
      <c r="M188" s="3">
        <f t="shared" si="28"/>
        <v>1095.4195009688281</v>
      </c>
    </row>
    <row r="189" spans="1:13" x14ac:dyDescent="0.3">
      <c r="A189">
        <v>177</v>
      </c>
      <c r="B189">
        <v>10</v>
      </c>
      <c r="C189">
        <v>-15</v>
      </c>
      <c r="D189" s="3">
        <f t="shared" si="20"/>
        <v>2.7777777777777777</v>
      </c>
      <c r="E189">
        <f t="shared" si="21"/>
        <v>-1666.6666666666665</v>
      </c>
      <c r="F189">
        <f t="shared" si="22"/>
        <v>-1746.26381189484</v>
      </c>
      <c r="G189" s="3">
        <f t="shared" si="23"/>
        <v>3.7962962962962958</v>
      </c>
      <c r="H189" s="3">
        <f t="shared" si="24"/>
        <v>116.41758745965598</v>
      </c>
      <c r="I189" s="3">
        <f t="shared" si="25"/>
        <v>-3292.7165948055549</v>
      </c>
      <c r="J189" s="3">
        <f t="shared" si="26"/>
        <v>-9.1464349855709859</v>
      </c>
      <c r="K189" s="3">
        <f t="shared" si="27"/>
        <v>9.1464349855709859</v>
      </c>
      <c r="L189" s="3">
        <f t="shared" si="29"/>
        <v>3932.0870459440894</v>
      </c>
      <c r="M189" s="3">
        <f t="shared" si="28"/>
        <v>1092.246401651136</v>
      </c>
    </row>
    <row r="190" spans="1:13" x14ac:dyDescent="0.3">
      <c r="A190">
        <v>178</v>
      </c>
      <c r="B190">
        <v>5</v>
      </c>
      <c r="C190">
        <v>-15</v>
      </c>
      <c r="D190" s="3">
        <f t="shared" si="20"/>
        <v>1.3888888888888888</v>
      </c>
      <c r="E190">
        <f t="shared" si="21"/>
        <v>-1666.6666666666665</v>
      </c>
      <c r="F190">
        <f t="shared" si="22"/>
        <v>-1746.26381189484</v>
      </c>
      <c r="G190" s="3">
        <f t="shared" si="23"/>
        <v>0.94907407407407396</v>
      </c>
      <c r="H190" s="3">
        <f t="shared" si="24"/>
        <v>116.41758745965598</v>
      </c>
      <c r="I190" s="3">
        <f t="shared" si="25"/>
        <v>-3295.5638170277771</v>
      </c>
      <c r="J190" s="3">
        <f t="shared" si="26"/>
        <v>-4.5771719680941354</v>
      </c>
      <c r="K190" s="3">
        <f t="shared" si="27"/>
        <v>4.5771719680941354</v>
      </c>
      <c r="L190" s="3">
        <f t="shared" si="29"/>
        <v>3925.225242467257</v>
      </c>
      <c r="M190" s="3">
        <f t="shared" si="28"/>
        <v>1090.3403451297936</v>
      </c>
    </row>
    <row r="191" spans="1:13" x14ac:dyDescent="0.3">
      <c r="A191">
        <v>179</v>
      </c>
      <c r="B191">
        <v>0</v>
      </c>
      <c r="C191">
        <v>-15</v>
      </c>
      <c r="D191" s="3">
        <f t="shared" si="20"/>
        <v>0</v>
      </c>
      <c r="E191">
        <f t="shared" si="21"/>
        <v>0</v>
      </c>
      <c r="F191">
        <f t="shared" si="22"/>
        <v>-1746.26381189484</v>
      </c>
      <c r="G191" s="3">
        <f t="shared" si="23"/>
        <v>0</v>
      </c>
      <c r="H191" s="3">
        <f t="shared" si="24"/>
        <v>116.41758745965598</v>
      </c>
      <c r="I191" s="3">
        <f t="shared" si="25"/>
        <v>-1629.846224435184</v>
      </c>
      <c r="J191" s="3">
        <f t="shared" si="26"/>
        <v>0</v>
      </c>
      <c r="K191" s="3">
        <f t="shared" si="27"/>
        <v>0</v>
      </c>
      <c r="L191" s="3">
        <f t="shared" si="29"/>
        <v>3922.9366564832098</v>
      </c>
      <c r="M191" s="3">
        <f t="shared" si="28"/>
        <v>1089.7046268008917</v>
      </c>
    </row>
    <row r="192" spans="1:13" x14ac:dyDescent="0.3">
      <c r="A192">
        <v>180</v>
      </c>
      <c r="B192">
        <v>0</v>
      </c>
      <c r="C192">
        <v>-15</v>
      </c>
      <c r="D192" s="3">
        <f t="shared" si="20"/>
        <v>0</v>
      </c>
      <c r="E192">
        <f t="shared" si="21"/>
        <v>0</v>
      </c>
      <c r="F192">
        <f t="shared" si="22"/>
        <v>-1746.26381189484</v>
      </c>
      <c r="G192" s="3">
        <f t="shared" si="23"/>
        <v>0</v>
      </c>
      <c r="H192" s="3">
        <f t="shared" si="24"/>
        <v>116.41758745965598</v>
      </c>
      <c r="I192" s="3">
        <f t="shared" si="25"/>
        <v>-1629.846224435184</v>
      </c>
      <c r="J192" s="3">
        <f t="shared" si="26"/>
        <v>0</v>
      </c>
      <c r="K192" s="3">
        <f t="shared" si="27"/>
        <v>0</v>
      </c>
      <c r="L192" s="3">
        <f t="shared" si="29"/>
        <v>3922.9366564832098</v>
      </c>
      <c r="M192" s="3">
        <f t="shared" si="28"/>
        <v>1089.7046268008917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Damay</dc:creator>
  <cp:lastModifiedBy>Nicolas Damay</cp:lastModifiedBy>
  <dcterms:created xsi:type="dcterms:W3CDTF">2021-10-08T15:09:57Z</dcterms:created>
  <dcterms:modified xsi:type="dcterms:W3CDTF">2023-10-02T08:25:35Z</dcterms:modified>
</cp:coreProperties>
</file>